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95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<sst xmlns="http://schemas.openxmlformats.org/spreadsheetml/2006/main" count="93" uniqueCount="77">
  <si>
    <t>ŽENE SINGL</t>
  </si>
  <si>
    <t/>
  </si>
  <si>
    <t>UTESNII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</si>
  <si>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</si>
  <si>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</si>
  <si>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</si>
  <si>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</si>
  <si>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</si>
  <si>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</si>
  <si>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</si>
  <si>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</si>
  <si>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</si>
  <si>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</si>
  <si>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</si>
  <si>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</si>
  <si>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</si>
  <si>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</si>
  <si>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</si>
  <si>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DUDIC</t>
  </si>
  <si>
    <t>KATARINA</t>
  </si>
  <si>
    <t>GMX</t>
  </si>
  <si>
    <t>Umpire</t>
  </si>
  <si>
    <t xml:space="preserve">UZOROCKI </t>
  </si>
  <si>
    <t>TANJA</t>
  </si>
  <si>
    <t>VIN</t>
  </si>
  <si>
    <t>w.o</t>
  </si>
  <si>
    <t>.</t>
  </si>
  <si>
    <t>KOVACEVIC</t>
  </si>
  <si>
    <t>DJUKIC</t>
  </si>
  <si>
    <t>DARIJA</t>
  </si>
  <si>
    <t>DRI</t>
  </si>
  <si>
    <t>4-0 4-0</t>
  </si>
  <si>
    <t>NINA</t>
  </si>
  <si>
    <t>SPA</t>
  </si>
  <si>
    <t>MILIC</t>
  </si>
  <si>
    <t>TEODORA</t>
  </si>
  <si>
    <t>GM8</t>
  </si>
  <si>
    <t>1-4 4-1 7-6</t>
  </si>
  <si>
    <t>BYE</t>
  </si>
  <si>
    <t xml:space="preserve">PREMOVIC </t>
  </si>
  <si>
    <t>JANA</t>
  </si>
  <si>
    <t>MIHAJLOVIC</t>
  </si>
  <si>
    <t>ANGELINA</t>
  </si>
  <si>
    <t>KRU</t>
  </si>
  <si>
    <t>TASIC</t>
  </si>
  <si>
    <t>IVA</t>
  </si>
  <si>
    <t>CZ</t>
  </si>
  <si>
    <t>4-1 4-0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</si>
  <si>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</si>
  <si>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</si>
  <si>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</si>
  <si>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</si>
  <si>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</si>
  <si>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</si>
  <si>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</si>
  <si>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</si>
  <si>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</si>
  <si>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</si>
  <si>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</si>
  <si>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</si>
  <si>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</si>
  <si>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</si>
  <si>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</si>
  <si>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</si>
  <si>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</si>
  <si>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</si>
  <si>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</si>
  <si>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</si>
  <si>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</si>
  <si>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</si>
  <si>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</si>
  <si>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26.03.2016.</t>
  </si>
  <si>
    <t>BEOGRAD,TOPACO</t>
  </si>
  <si>
    <t>ZELENI</t>
  </si>
  <si>
    <t>10S</t>
  </si>
  <si>
    <t>NIKOLA OBRADOVIC</t>
  </si>
  <si>
    <t>OP BEOGRADA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</si>
</sst>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49" fontId="2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3" fillId="49" borderId="0" xfId="0" applyFont="1" applyFill="1" applyAlignment="1">
      <alignment vertical="center"/>
    </xf>
    <xf numFmtId="0" fontId="16" fillId="49" borderId="0" xfId="0" applyFont="1" applyFill="1" applyAlignment="1">
      <alignment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9"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8">
          <cell r="A8" t="str">
            <v>Teniski savez Srbije</v>
          </cell>
        </row>
      </sheetData>
      <sheetData sheetId="4">
        <row r="5">
          <cell r="R5">
            <v>0</v>
          </cell>
        </row>
      </sheetData>
      <sheetData sheetId="11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9"/>
  <sheetViews>
    <sheetView showGridLines="0" showZeros="0" tabSelected="1" zoomScalePageLayoutView="0" workbookViewId="0" topLeftCell="A1">
      <selection activeCell="C6" sqref="C6"/>
    </sheetView>
  </sheetViews>
  <sheetFormatPr defaultColWidth="8.8515625" defaultRowHeight="12.75"/>
  <cols>
    <col min="1" max="1" width="3.28125" style="0" customWidth="1"/>
    <col min="2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3" customWidth="1"/>
    <col min="10" max="10" width="10.7109375" style="0" customWidth="1"/>
    <col min="11" max="11" width="1.7109375" style="133" customWidth="1"/>
    <col min="12" max="12" width="10.7109375" style="0" customWidth="1"/>
    <col min="13" max="13" width="1.7109375" style="134" customWidth="1"/>
    <col min="14" max="14" width="10.7109375" style="0" customWidth="1"/>
    <col min="15" max="15" width="1.7109375" style="133" customWidth="1"/>
    <col min="16" max="16" width="16.421875" style="0" customWidth="1"/>
    <col min="17" max="17" width="0.71875" style="134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">
        <v>76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5" t="s">
        <v>71</v>
      </c>
      <c r="B4" s="135"/>
      <c r="C4" s="135"/>
      <c r="D4" s="17"/>
      <c r="E4" s="17"/>
      <c r="F4" s="17" t="s">
        <v>72</v>
      </c>
      <c r="G4" s="18"/>
      <c r="H4" s="17"/>
      <c r="I4" s="19"/>
      <c r="J4" s="20" t="s">
        <v>73</v>
      </c>
      <c r="K4" s="19"/>
      <c r="L4" s="21" t="s">
        <v>74</v>
      </c>
      <c r="M4" s="19"/>
      <c r="N4" s="17"/>
      <c r="O4" s="19"/>
      <c r="P4" s="17" t="s">
        <v>75</v>
      </c>
      <c r="Q4" s="22">
        <f>'[1]PODEŠAVANJA-NE BRISATI'!$E$10</f>
        <v>0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6" customFormat="1" ht="10.5" customHeight="1">
      <c r="A7" s="36">
        <v>1</v>
      </c>
      <c r="B7" s="37">
        <f>IF($D7="","",VLOOKUP($D7,'[1]PRIPREMA DEVOJCICE GT'!$A$7:$P$22,15))</f>
      </c>
      <c r="C7" s="37">
        <f>IF($D7="","",VLOOKUP($D7,'[1]PRIPREMA DEVOJCICE GT'!$A$7:$P$22,16))</f>
      </c>
      <c r="D7" s="38"/>
      <c r="E7" s="37" t="s">
        <v>18</v>
      </c>
      <c r="F7" s="37" t="s">
        <v>19</v>
      </c>
      <c r="G7" s="37"/>
      <c r="H7" s="37" t="s">
        <v>20</v>
      </c>
      <c r="I7" s="39"/>
      <c r="J7" s="40"/>
      <c r="K7" s="40"/>
      <c r="L7" s="40"/>
      <c r="M7" s="40"/>
      <c r="N7" s="41"/>
      <c r="O7" s="42"/>
      <c r="P7" s="43"/>
      <c r="Q7" s="44"/>
      <c r="R7" s="45"/>
      <c r="T7" s="47" t="e">
        <f>#REF!</f>
        <v>#REF!</v>
      </c>
      <c r="V7" s="47" t="str">
        <f>F$7&amp;" "&amp;E$7</f>
        <v>KATARINA DUDIC</v>
      </c>
    </row>
    <row r="8" spans="1:22" s="46" customFormat="1" ht="9" customHeight="1">
      <c r="A8" s="48"/>
      <c r="B8" s="49"/>
      <c r="C8" s="49"/>
      <c r="D8" s="50"/>
      <c r="E8" s="40"/>
      <c r="F8" s="40"/>
      <c r="G8" s="51"/>
      <c r="H8" s="52" t="s">
        <v>21</v>
      </c>
      <c r="I8" s="53"/>
      <c r="J8" s="54" t="s">
        <v>18</v>
      </c>
      <c r="K8" s="54"/>
      <c r="L8" s="40"/>
      <c r="M8" s="40"/>
      <c r="N8" s="41"/>
      <c r="O8" s="42"/>
      <c r="P8" s="43"/>
      <c r="Q8" s="44"/>
      <c r="R8" s="45"/>
      <c r="T8" s="55" t="e">
        <f>#REF!</f>
        <v>#REF!</v>
      </c>
      <c r="V8" s="55" t="str">
        <f>F$9&amp;" "&amp;E$9</f>
        <v>TANJA UZOROCKI </v>
      </c>
    </row>
    <row r="9" spans="1:22" s="46" customFormat="1" ht="9" customHeight="1">
      <c r="A9" s="48">
        <v>2</v>
      </c>
      <c r="B9" s="37">
        <f>IF($D9="","",VLOOKUP($D9,'[1]PRIPREMA DEVOJCICE GT'!$A$7:$P$22,15))</f>
      </c>
      <c r="C9" s="37">
        <f>IF($D9="","",VLOOKUP($D9,'[1]PRIPREMA DEVOJCICE GT'!$A$7:$P$22,16))</f>
      </c>
      <c r="D9" s="38"/>
      <c r="E9" s="37" t="s">
        <v>22</v>
      </c>
      <c r="F9" s="37" t="s">
        <v>23</v>
      </c>
      <c r="G9" s="37"/>
      <c r="H9" s="37" t="s">
        <v>24</v>
      </c>
      <c r="I9" s="56"/>
      <c r="J9" s="40" t="s">
        <v>25</v>
      </c>
      <c r="K9" s="57"/>
      <c r="L9" s="40"/>
      <c r="M9" s="40"/>
      <c r="N9" s="41"/>
      <c r="O9" s="42"/>
      <c r="P9" s="43"/>
      <c r="Q9" s="44"/>
      <c r="R9" s="45"/>
      <c r="T9" s="55" t="e">
        <f>#REF!</f>
        <v>#REF!</v>
      </c>
      <c r="V9" s="55" t="str">
        <f>F$11&amp;" "&amp;E$11</f>
        <v>DARIJA DJUKIC</v>
      </c>
    </row>
    <row r="10" spans="1:22" s="46" customFormat="1" ht="9" customHeight="1">
      <c r="A10" s="48"/>
      <c r="B10" s="49"/>
      <c r="C10" s="49"/>
      <c r="D10" s="50"/>
      <c r="E10" s="40"/>
      <c r="F10" s="40"/>
      <c r="G10" s="51"/>
      <c r="H10" s="40"/>
      <c r="I10" s="58"/>
      <c r="J10" s="52" t="s">
        <v>26</v>
      </c>
      <c r="K10" s="59"/>
      <c r="L10" s="54" t="s">
        <v>27</v>
      </c>
      <c r="M10" s="60"/>
      <c r="N10" s="61"/>
      <c r="O10" s="61"/>
      <c r="P10" s="43"/>
      <c r="Q10" s="44"/>
      <c r="R10" s="45"/>
      <c r="T10" s="55" t="e">
        <f>#REF!</f>
        <v>#REF!</v>
      </c>
      <c r="V10" s="55" t="str">
        <f>F$13&amp;" "&amp;E$13</f>
        <v>NINA KOVACEVIC</v>
      </c>
    </row>
    <row r="11" spans="1:22" s="46" customFormat="1" ht="9" customHeight="1">
      <c r="A11" s="48">
        <v>3</v>
      </c>
      <c r="B11" s="37">
        <f>IF($D11="","",VLOOKUP($D11,'[1]PRIPREMA DEVOJCICE GT'!$A$7:$P$22,15))</f>
      </c>
      <c r="C11" s="37">
        <f>IF($D11="","",VLOOKUP($D11,'[1]PRIPREMA DEVOJCICE GT'!$A$7:$P$22,16))</f>
      </c>
      <c r="D11" s="38"/>
      <c r="E11" s="37" t="s">
        <v>28</v>
      </c>
      <c r="F11" s="37" t="s">
        <v>29</v>
      </c>
      <c r="G11" s="37"/>
      <c r="H11" s="37" t="s">
        <v>30</v>
      </c>
      <c r="I11" s="39"/>
      <c r="J11" s="40"/>
      <c r="K11" s="62"/>
      <c r="L11" s="40" t="s">
        <v>31</v>
      </c>
      <c r="M11" s="63"/>
      <c r="N11" s="61"/>
      <c r="O11" s="61"/>
      <c r="P11" s="43"/>
      <c r="Q11" s="44"/>
      <c r="R11" s="45"/>
      <c r="T11" s="55" t="e">
        <f>#REF!</f>
        <v>#REF!</v>
      </c>
      <c r="V11" s="55" t="str">
        <f>F$15&amp;" "&amp;E$15</f>
        <v>TEODORA MILIC</v>
      </c>
    </row>
    <row r="12" spans="1:22" s="46" customFormat="1" ht="9" customHeight="1">
      <c r="A12" s="48"/>
      <c r="B12" s="49"/>
      <c r="C12" s="49"/>
      <c r="D12" s="50"/>
      <c r="E12" s="40"/>
      <c r="F12" s="40"/>
      <c r="G12" s="51"/>
      <c r="H12" s="52" t="s">
        <v>21</v>
      </c>
      <c r="I12" s="53"/>
      <c r="J12" s="54" t="s">
        <v>27</v>
      </c>
      <c r="K12" s="64"/>
      <c r="L12" s="40"/>
      <c r="M12" s="63"/>
      <c r="N12" s="61"/>
      <c r="O12" s="61"/>
      <c r="P12" s="43"/>
      <c r="Q12" s="44"/>
      <c r="R12" s="45"/>
      <c r="T12" s="55" t="e">
        <f>#REF!</f>
        <v>#REF!</v>
      </c>
      <c r="V12" s="55" t="str">
        <f>F$17&amp;" "&amp;E$17</f>
        <v>JANA PREMOVIC </v>
      </c>
    </row>
    <row r="13" spans="1:22" s="46" customFormat="1" ht="9" customHeight="1">
      <c r="A13" s="48">
        <v>4</v>
      </c>
      <c r="B13" s="37">
        <f>IF($D13="","",VLOOKUP($D13,'[1]PRIPREMA DEVOJCICE GT'!$A$7:$P$22,15))</f>
      </c>
      <c r="C13" s="37">
        <f>IF($D13="","",VLOOKUP($D13,'[1]PRIPREMA DEVOJCICE GT'!$A$7:$P$22,16))</f>
      </c>
      <c r="D13" s="38"/>
      <c r="E13" s="37" t="s">
        <v>27</v>
      </c>
      <c r="F13" s="37" t="s">
        <v>32</v>
      </c>
      <c r="G13" s="37"/>
      <c r="H13" s="37" t="s">
        <v>33</v>
      </c>
      <c r="I13" s="65"/>
      <c r="J13" s="40" t="s">
        <v>25</v>
      </c>
      <c r="K13" s="40"/>
      <c r="L13" s="40"/>
      <c r="M13" s="63"/>
      <c r="N13" s="61"/>
      <c r="O13" s="61"/>
      <c r="P13" s="43"/>
      <c r="Q13" s="44"/>
      <c r="R13" s="45"/>
      <c r="T13" s="55" t="e">
        <f>#REF!</f>
        <v>#REF!</v>
      </c>
      <c r="V13" s="55" t="str">
        <f>F$19&amp;" "&amp;E$19</f>
        <v>ANGELINA MIHAJLOVIC</v>
      </c>
    </row>
    <row r="14" spans="1:22" s="46" customFormat="1" ht="9" customHeight="1">
      <c r="A14" s="48"/>
      <c r="B14" s="49"/>
      <c r="C14" s="49"/>
      <c r="D14" s="50"/>
      <c r="E14" s="40"/>
      <c r="F14" s="40"/>
      <c r="G14" s="51"/>
      <c r="H14" s="66"/>
      <c r="I14" s="58"/>
      <c r="J14" s="40"/>
      <c r="K14" s="40"/>
      <c r="L14" s="52" t="s">
        <v>21</v>
      </c>
      <c r="M14" s="59"/>
      <c r="N14" s="54" t="s">
        <v>27</v>
      </c>
      <c r="O14" s="60"/>
      <c r="P14" s="43"/>
      <c r="Q14" s="44"/>
      <c r="R14" s="45"/>
      <c r="T14" s="55" t="e">
        <f>#REF!</f>
        <v>#REF!</v>
      </c>
      <c r="V14" s="55" t="str">
        <f>F$21&amp;" "&amp;E$21</f>
        <v>IVA TASIC</v>
      </c>
    </row>
    <row r="15" spans="1:22" s="46" customFormat="1" ht="9" customHeight="1">
      <c r="A15" s="36">
        <v>5</v>
      </c>
      <c r="B15" s="37">
        <f>IF($D15="","",VLOOKUP($D15,'[1]PRIPREMA DEVOJCICE GT'!$A$7:$P$22,15))</f>
      </c>
      <c r="C15" s="37">
        <f>IF($D15="","",VLOOKUP($D15,'[1]PRIPREMA DEVOJCICE GT'!$A$7:$P$22,16))</f>
      </c>
      <c r="D15" s="38"/>
      <c r="E15" s="37" t="s">
        <v>34</v>
      </c>
      <c r="F15" s="37" t="s">
        <v>35</v>
      </c>
      <c r="G15" s="37"/>
      <c r="H15" s="37" t="s">
        <v>36</v>
      </c>
      <c r="I15" s="67"/>
      <c r="J15" s="40"/>
      <c r="K15" s="40"/>
      <c r="L15" s="40"/>
      <c r="M15" s="63"/>
      <c r="N15" s="40" t="s">
        <v>37</v>
      </c>
      <c r="Q15" s="44"/>
      <c r="R15" s="45"/>
      <c r="T15" s="55" t="e">
        <f>#REF!</f>
        <v>#REF!</v>
      </c>
      <c r="V15" s="55" t="e">
        <f>#REF!&amp;" "&amp;#REF!</f>
        <v>#REF!</v>
      </c>
    </row>
    <row r="16" spans="1:22" s="46" customFormat="1" ht="9" customHeight="1" thickBot="1">
      <c r="A16" s="48"/>
      <c r="B16" s="49"/>
      <c r="C16" s="49"/>
      <c r="D16" s="50"/>
      <c r="E16" s="40"/>
      <c r="F16" s="40"/>
      <c r="G16" s="51"/>
      <c r="H16" s="52" t="s">
        <v>21</v>
      </c>
      <c r="I16" s="53"/>
      <c r="J16" s="54" t="s">
        <v>38</v>
      </c>
      <c r="K16" s="54"/>
      <c r="L16" s="40"/>
      <c r="M16" s="63"/>
      <c r="N16" s="61"/>
      <c r="Q16" s="44"/>
      <c r="R16" s="45"/>
      <c r="T16" s="68" t="e">
        <f>#REF!</f>
        <v>#REF!</v>
      </c>
      <c r="V16" s="55" t="e">
        <f>#REF!&amp;" "&amp;#REF!</f>
        <v>#REF!</v>
      </c>
    </row>
    <row r="17" spans="1:22" s="46" customFormat="1" ht="9" customHeight="1">
      <c r="A17" s="48">
        <v>6</v>
      </c>
      <c r="B17" s="37">
        <f>IF($D17="","",VLOOKUP($D17,'[1]PRIPREMA DEVOJCICE GT'!$A$7:$P$22,15))</f>
      </c>
      <c r="C17" s="37">
        <f>IF($D17="","",VLOOKUP($D17,'[1]PRIPREMA DEVOJCICE GT'!$A$7:$P$22,16))</f>
      </c>
      <c r="D17" s="38"/>
      <c r="E17" s="37" t="s">
        <v>39</v>
      </c>
      <c r="F17" s="37" t="s">
        <v>40</v>
      </c>
      <c r="G17" s="37"/>
      <c r="H17" s="37" t="s">
        <v>30</v>
      </c>
      <c r="I17" s="56"/>
      <c r="J17" s="40"/>
      <c r="K17" s="57"/>
      <c r="L17" s="40"/>
      <c r="M17" s="63"/>
      <c r="N17" s="61"/>
      <c r="Q17" s="44"/>
      <c r="R17" s="45"/>
      <c r="V17" s="55" t="e">
        <f>#REF!&amp;" "&amp;#REF!</f>
        <v>#REF!</v>
      </c>
    </row>
    <row r="18" spans="1:22" s="46" customFormat="1" ht="9" customHeight="1">
      <c r="A18" s="48"/>
      <c r="B18" s="49"/>
      <c r="C18" s="49"/>
      <c r="D18" s="50"/>
      <c r="E18" s="40"/>
      <c r="F18" s="40"/>
      <c r="G18" s="51"/>
      <c r="H18" s="40"/>
      <c r="I18" s="58"/>
      <c r="J18" s="52" t="s">
        <v>21</v>
      </c>
      <c r="K18" s="59"/>
      <c r="L18" s="54" t="s">
        <v>41</v>
      </c>
      <c r="M18" s="69"/>
      <c r="N18" s="61"/>
      <c r="Q18" s="44"/>
      <c r="R18" s="45"/>
      <c r="V18" s="55" t="e">
        <f>#REF!&amp;" "&amp;#REF!</f>
        <v>#REF!</v>
      </c>
    </row>
    <row r="19" spans="1:22" s="46" customFormat="1" ht="9" customHeight="1">
      <c r="A19" s="48">
        <v>7</v>
      </c>
      <c r="B19" s="37">
        <f>IF($D19="","",VLOOKUP($D19,'[1]PRIPREMA DEVOJCICE GT'!$A$7:$P$22,15))</f>
      </c>
      <c r="C19" s="37">
        <f>IF($D19="","",VLOOKUP($D19,'[1]PRIPREMA DEVOJCICE GT'!$A$7:$P$22,16))</f>
      </c>
      <c r="D19" s="38"/>
      <c r="E19" s="37" t="s">
        <v>41</v>
      </c>
      <c r="F19" s="37" t="s">
        <v>42</v>
      </c>
      <c r="G19" s="37"/>
      <c r="H19" s="37" t="s">
        <v>43</v>
      </c>
      <c r="I19" s="39"/>
      <c r="J19" s="40"/>
      <c r="K19" s="62"/>
      <c r="L19" s="40"/>
      <c r="M19" s="61"/>
      <c r="N19" s="61"/>
      <c r="Q19" s="44"/>
      <c r="R19" s="45"/>
      <c r="V19" s="55" t="e">
        <f>#REF!&amp;" "&amp;#REF!</f>
        <v>#REF!</v>
      </c>
    </row>
    <row r="20" spans="1:22" s="46" customFormat="1" ht="9" customHeight="1">
      <c r="A20" s="48"/>
      <c r="B20" s="49"/>
      <c r="C20" s="49"/>
      <c r="D20" s="50"/>
      <c r="E20" s="40"/>
      <c r="F20" s="40"/>
      <c r="G20" s="51"/>
      <c r="H20" s="52" t="s">
        <v>21</v>
      </c>
      <c r="I20" s="53"/>
      <c r="J20" s="54" t="s">
        <v>41</v>
      </c>
      <c r="K20" s="64"/>
      <c r="L20" s="40"/>
      <c r="M20" s="61"/>
      <c r="N20" s="61"/>
      <c r="Q20" s="44"/>
      <c r="R20" s="45"/>
      <c r="V20" s="55" t="e">
        <f>#REF!&amp;" "&amp;#REF!</f>
        <v>#REF!</v>
      </c>
    </row>
    <row r="21" spans="1:22" s="46" customFormat="1" ht="9" customHeight="1">
      <c r="A21" s="48">
        <v>8</v>
      </c>
      <c r="B21" s="37">
        <f>IF($D21="","",VLOOKUP($D21,'[1]PRIPREMA DEVOJCICE GT'!$A$7:$P$22,15))</f>
      </c>
      <c r="C21" s="37">
        <f>IF($D21="","",VLOOKUP($D21,'[1]PRIPREMA DEVOJCICE GT'!$A$7:$P$22,16))</f>
      </c>
      <c r="D21" s="38"/>
      <c r="E21" s="37" t="s">
        <v>44</v>
      </c>
      <c r="F21" s="37" t="s">
        <v>45</v>
      </c>
      <c r="G21" s="37"/>
      <c r="H21" s="37" t="s">
        <v>46</v>
      </c>
      <c r="I21" s="65"/>
      <c r="J21" s="40" t="s">
        <v>47</v>
      </c>
      <c r="K21" s="40"/>
      <c r="Q21" s="44"/>
      <c r="R21" s="45"/>
      <c r="V21" s="55" t="e">
        <f>#REF!&amp;" "&amp;#REF!</f>
        <v>#REF!</v>
      </c>
    </row>
    <row r="22" spans="1:11" s="46" customFormat="1" ht="9" customHeight="1">
      <c r="A22" s="48"/>
      <c r="B22" s="66"/>
      <c r="C22" s="66"/>
      <c r="D22" s="70"/>
      <c r="E22" s="66"/>
      <c r="F22" s="58"/>
      <c r="G22" s="40"/>
      <c r="H22" s="40"/>
      <c r="I22" s="40"/>
      <c r="J22" s="61"/>
      <c r="K22" s="52" t="s">
        <v>21</v>
      </c>
    </row>
    <row r="23" spans="1:3" s="46" customFormat="1" ht="9" customHeight="1">
      <c r="A23" s="48"/>
      <c r="B23" s="61"/>
      <c r="C23" s="45"/>
    </row>
    <row r="24" spans="1:3" s="46" customFormat="1" ht="9" customHeight="1">
      <c r="A24" s="48"/>
      <c r="B24" s="44"/>
      <c r="C24" s="45"/>
    </row>
    <row r="25" spans="1:3" s="46" customFormat="1" ht="9" customHeight="1">
      <c r="A25" s="48"/>
      <c r="B25" s="44"/>
      <c r="C25" s="45"/>
    </row>
    <row r="26" spans="1:3" s="46" customFormat="1" ht="9" customHeight="1">
      <c r="A26" s="48"/>
      <c r="B26" s="44"/>
      <c r="C26" s="45"/>
    </row>
    <row r="27" spans="1:3" s="46" customFormat="1" ht="9" customHeight="1">
      <c r="A27" s="48"/>
      <c r="B27" s="44"/>
      <c r="C27" s="45"/>
    </row>
    <row r="28" spans="1:3" s="46" customFormat="1" ht="9" customHeight="1">
      <c r="A28" s="36"/>
      <c r="B28" s="44"/>
      <c r="C28" s="45"/>
    </row>
    <row r="29" spans="1:3" s="46" customFormat="1" ht="9" customHeight="1">
      <c r="A29" s="36"/>
      <c r="B29" s="44"/>
      <c r="C29" s="45"/>
    </row>
    <row r="30" spans="1:3" s="46" customFormat="1" ht="9" customHeight="1">
      <c r="A30" s="48"/>
      <c r="B30" s="44"/>
      <c r="C30" s="45"/>
    </row>
    <row r="31" spans="1:3" s="46" customFormat="1" ht="9" customHeight="1">
      <c r="A31" s="48"/>
      <c r="B31" s="44"/>
      <c r="C31" s="45"/>
    </row>
    <row r="32" spans="1:3" s="46" customFormat="1" ht="9" customHeight="1">
      <c r="A32" s="48"/>
      <c r="B32" s="44"/>
      <c r="C32" s="45"/>
    </row>
    <row r="33" spans="1:3" s="46" customFormat="1" ht="9" customHeight="1">
      <c r="A33" s="48"/>
      <c r="B33" s="44"/>
      <c r="C33" s="45"/>
    </row>
    <row r="34" spans="1:3" s="46" customFormat="1" ht="9" customHeight="1">
      <c r="A34" s="48"/>
      <c r="B34" s="44"/>
      <c r="C34" s="45"/>
    </row>
    <row r="35" spans="1:3" s="46" customFormat="1" ht="9" customHeight="1">
      <c r="A35" s="48"/>
      <c r="B35" s="44"/>
      <c r="C35" s="45"/>
    </row>
    <row r="36" spans="1:3" s="46" customFormat="1" ht="9" customHeight="1">
      <c r="A36" s="48"/>
      <c r="B36" s="44"/>
      <c r="C36" s="45"/>
    </row>
    <row r="37" spans="1:3" s="46" customFormat="1" ht="9" customHeight="1">
      <c r="A37" s="36"/>
      <c r="B37" s="44"/>
      <c r="C37" s="45"/>
    </row>
    <row r="38" spans="1:3" s="46" customFormat="1" ht="9" customHeight="1">
      <c r="A38" s="71"/>
      <c r="B38" s="44"/>
      <c r="C38" s="45"/>
    </row>
    <row r="39" spans="1:3" s="46" customFormat="1" ht="9" customHeight="1">
      <c r="A39" s="72"/>
      <c r="B39" s="44"/>
      <c r="C39" s="45"/>
    </row>
    <row r="40" spans="1:28" s="46" customFormat="1" ht="9" customHeight="1">
      <c r="A40" s="71"/>
      <c r="B40" s="49"/>
      <c r="C40" s="49"/>
      <c r="D40" s="49"/>
      <c r="E40" s="73"/>
      <c r="F40" s="73"/>
      <c r="H40" s="74"/>
      <c r="I40" s="49"/>
      <c r="J40" s="73"/>
      <c r="K40" s="73"/>
      <c r="L40" s="73"/>
      <c r="M40" s="75"/>
      <c r="N40" s="75"/>
      <c r="O40" s="75"/>
      <c r="P40" s="43"/>
      <c r="Q40" s="44"/>
      <c r="R40" s="45"/>
      <c r="AB40" s="76"/>
    </row>
    <row r="41" spans="1:28" s="46" customFormat="1" ht="9" customHeight="1">
      <c r="A41" s="71"/>
      <c r="B41" s="73"/>
      <c r="C41" s="73"/>
      <c r="D41" s="49"/>
      <c r="E41" s="73"/>
      <c r="F41" s="73"/>
      <c r="G41" s="73"/>
      <c r="H41" s="73"/>
      <c r="I41" s="49"/>
      <c r="J41" s="73"/>
      <c r="K41" s="77"/>
      <c r="L41" s="73"/>
      <c r="M41" s="75"/>
      <c r="N41" s="75"/>
      <c r="O41" s="75"/>
      <c r="P41" s="43"/>
      <c r="Q41" s="44"/>
      <c r="R41" s="45"/>
      <c r="AB41" s="78"/>
    </row>
    <row r="42" spans="1:28" s="46" customFormat="1" ht="9" customHeight="1">
      <c r="A42" s="71"/>
      <c r="B42" s="49"/>
      <c r="C42" s="49"/>
      <c r="D42" s="49"/>
      <c r="E42" s="73"/>
      <c r="F42" s="73"/>
      <c r="H42" s="73"/>
      <c r="I42" s="49"/>
      <c r="J42" s="74"/>
      <c r="K42" s="49"/>
      <c r="L42" s="73"/>
      <c r="M42" s="75"/>
      <c r="N42" s="75"/>
      <c r="O42" s="75"/>
      <c r="P42" s="43"/>
      <c r="Q42" s="44"/>
      <c r="R42" s="45"/>
      <c r="AB42" s="78"/>
    </row>
    <row r="43" spans="1:28" s="46" customFormat="1" ht="9" customHeight="1">
      <c r="A43" s="71"/>
      <c r="B43" s="73"/>
      <c r="C43" s="73"/>
      <c r="D43" s="49"/>
      <c r="E43" s="73"/>
      <c r="F43" s="73"/>
      <c r="G43" s="73"/>
      <c r="H43" s="73"/>
      <c r="I43" s="49"/>
      <c r="J43" s="73"/>
      <c r="K43" s="73"/>
      <c r="L43" s="73"/>
      <c r="M43" s="75"/>
      <c r="N43" s="75"/>
      <c r="O43" s="75"/>
      <c r="P43" s="43"/>
      <c r="Q43" s="44"/>
      <c r="R43" s="79"/>
      <c r="AB43" s="78"/>
    </row>
    <row r="44" spans="1:28" s="46" customFormat="1" ht="9" customHeight="1">
      <c r="A44" s="71"/>
      <c r="B44" s="49"/>
      <c r="C44" s="49"/>
      <c r="D44" s="49"/>
      <c r="E44" s="73"/>
      <c r="F44" s="73"/>
      <c r="H44" s="74"/>
      <c r="I44" s="49"/>
      <c r="J44" s="73"/>
      <c r="K44" s="73"/>
      <c r="L44" s="73"/>
      <c r="M44" s="75"/>
      <c r="N44" s="75"/>
      <c r="O44" s="75"/>
      <c r="P44" s="43"/>
      <c r="Q44" s="44"/>
      <c r="R44" s="45"/>
      <c r="AB44" s="78"/>
    </row>
    <row r="45" spans="1:28" s="46" customFormat="1" ht="9" customHeight="1">
      <c r="A45" s="71"/>
      <c r="B45" s="73"/>
      <c r="C45" s="73"/>
      <c r="D45" s="49"/>
      <c r="E45" s="73"/>
      <c r="F45" s="73"/>
      <c r="G45" s="73"/>
      <c r="H45" s="73"/>
      <c r="I45" s="49"/>
      <c r="J45" s="73"/>
      <c r="K45" s="73"/>
      <c r="L45" s="73"/>
      <c r="M45" s="75"/>
      <c r="N45" s="75"/>
      <c r="O45" s="75"/>
      <c r="P45" s="43"/>
      <c r="Q45" s="44"/>
      <c r="R45" s="45"/>
      <c r="AB45" s="78"/>
    </row>
    <row r="46" spans="1:28" s="46" customFormat="1" ht="9" customHeight="1">
      <c r="A46" s="71"/>
      <c r="B46" s="49"/>
      <c r="C46" s="49"/>
      <c r="D46" s="49"/>
      <c r="E46" s="73"/>
      <c r="F46" s="73"/>
      <c r="H46" s="73"/>
      <c r="I46" s="49"/>
      <c r="J46" s="73"/>
      <c r="K46" s="73"/>
      <c r="L46" s="74"/>
      <c r="M46" s="49"/>
      <c r="N46" s="73"/>
      <c r="O46" s="75"/>
      <c r="P46" s="43"/>
      <c r="Q46" s="44"/>
      <c r="R46" s="45"/>
      <c r="AB46" s="78"/>
    </row>
    <row r="47" spans="1:28" s="46" customFormat="1" ht="9" customHeight="1">
      <c r="A47" s="71"/>
      <c r="B47" s="73"/>
      <c r="C47" s="73"/>
      <c r="D47" s="49"/>
      <c r="E47" s="73"/>
      <c r="F47" s="73"/>
      <c r="G47" s="73"/>
      <c r="H47" s="73"/>
      <c r="I47" s="49"/>
      <c r="J47" s="73"/>
      <c r="K47" s="73"/>
      <c r="L47" s="73"/>
      <c r="M47" s="75"/>
      <c r="N47" s="73"/>
      <c r="O47" s="75"/>
      <c r="P47" s="43"/>
      <c r="Q47" s="44"/>
      <c r="R47" s="45"/>
      <c r="AB47" s="78"/>
    </row>
    <row r="48" spans="1:28" s="46" customFormat="1" ht="9" customHeight="1">
      <c r="A48" s="71"/>
      <c r="B48" s="49"/>
      <c r="C48" s="49"/>
      <c r="D48" s="49"/>
      <c r="E48" s="73"/>
      <c r="F48" s="73"/>
      <c r="H48" s="74"/>
      <c r="I48" s="49"/>
      <c r="J48" s="73"/>
      <c r="K48" s="73"/>
      <c r="L48" s="73"/>
      <c r="M48" s="75"/>
      <c r="N48" s="75"/>
      <c r="O48" s="75"/>
      <c r="P48" s="43"/>
      <c r="Q48" s="44"/>
      <c r="R48" s="45"/>
      <c r="AB48" s="78"/>
    </row>
    <row r="49" spans="1:28" s="46" customFormat="1" ht="9" customHeight="1">
      <c r="A49" s="71"/>
      <c r="B49" s="73"/>
      <c r="C49" s="73"/>
      <c r="D49" s="49"/>
      <c r="E49" s="73"/>
      <c r="F49" s="73"/>
      <c r="G49" s="73"/>
      <c r="H49" s="73"/>
      <c r="I49" s="49"/>
      <c r="J49" s="73"/>
      <c r="K49" s="77"/>
      <c r="L49" s="73"/>
      <c r="M49" s="75"/>
      <c r="N49" s="75"/>
      <c r="O49" s="75"/>
      <c r="P49" s="43"/>
      <c r="Q49" s="44"/>
      <c r="R49" s="45"/>
      <c r="AA49" s="76"/>
      <c r="AB49" s="78"/>
    </row>
    <row r="50" spans="1:28" s="46" customFormat="1" ht="9" customHeight="1">
      <c r="A50" s="71"/>
      <c r="B50" s="49"/>
      <c r="C50" s="49"/>
      <c r="D50" s="49"/>
      <c r="E50" s="73"/>
      <c r="F50" s="73"/>
      <c r="H50" s="73"/>
      <c r="I50" s="49"/>
      <c r="J50" s="74"/>
      <c r="K50" s="49"/>
      <c r="L50" s="73"/>
      <c r="M50" s="75"/>
      <c r="N50" s="75"/>
      <c r="O50" s="75"/>
      <c r="P50" s="43"/>
      <c r="Q50" s="44"/>
      <c r="R50" s="45"/>
      <c r="AA50" s="78"/>
      <c r="AB50"/>
    </row>
    <row r="51" spans="1:28" s="46" customFormat="1" ht="9" customHeight="1">
      <c r="A51" s="71"/>
      <c r="B51" s="73"/>
      <c r="C51" s="73"/>
      <c r="D51" s="49"/>
      <c r="E51" s="73"/>
      <c r="F51" s="73"/>
      <c r="G51" s="73"/>
      <c r="H51" s="73"/>
      <c r="I51" s="49"/>
      <c r="J51" s="73"/>
      <c r="K51" s="73"/>
      <c r="L51" s="73"/>
      <c r="M51" s="75"/>
      <c r="N51" s="75"/>
      <c r="O51" s="75"/>
      <c r="P51" s="43"/>
      <c r="Q51" s="44"/>
      <c r="R51" s="45"/>
      <c r="AA51" s="78"/>
      <c r="AB51"/>
    </row>
    <row r="52" spans="1:28" s="46" customFormat="1" ht="9" customHeight="1">
      <c r="A52" s="71"/>
      <c r="B52" s="49"/>
      <c r="C52" s="49"/>
      <c r="D52" s="49"/>
      <c r="E52" s="73"/>
      <c r="F52" s="73"/>
      <c r="H52" s="74"/>
      <c r="I52" s="49"/>
      <c r="J52" s="73"/>
      <c r="K52" s="73"/>
      <c r="L52" s="73"/>
      <c r="M52" s="75"/>
      <c r="N52" s="75"/>
      <c r="O52" s="75"/>
      <c r="P52" s="43"/>
      <c r="Q52" s="44"/>
      <c r="R52" s="45"/>
      <c r="AA52" s="78"/>
      <c r="AB52"/>
    </row>
    <row r="53" spans="1:28" s="46" customFormat="1" ht="9" customHeight="1">
      <c r="A53" s="72"/>
      <c r="B53" s="73"/>
      <c r="C53" s="73"/>
      <c r="D53" s="49"/>
      <c r="E53" s="73"/>
      <c r="F53" s="73"/>
      <c r="G53" s="73"/>
      <c r="H53" s="73"/>
      <c r="I53" s="49"/>
      <c r="J53" s="73"/>
      <c r="K53" s="73"/>
      <c r="L53" s="73"/>
      <c r="M53" s="73"/>
      <c r="N53" s="41"/>
      <c r="O53" s="41"/>
      <c r="P53" s="43"/>
      <c r="Q53" s="44"/>
      <c r="R53" s="45"/>
      <c r="X53" s="76"/>
      <c r="Y53" s="76"/>
      <c r="Z53" s="76"/>
      <c r="AA53" s="78"/>
      <c r="AB53"/>
    </row>
    <row r="54" spans="1:28" s="46" customFormat="1" ht="9" customHeight="1">
      <c r="A54" s="71"/>
      <c r="B54" s="49"/>
      <c r="C54" s="49"/>
      <c r="D54" s="49"/>
      <c r="E54" s="66"/>
      <c r="F54" s="66"/>
      <c r="G54" s="70"/>
      <c r="H54" s="40"/>
      <c r="I54" s="58"/>
      <c r="J54" s="40"/>
      <c r="K54" s="40"/>
      <c r="L54" s="40"/>
      <c r="M54" s="61"/>
      <c r="N54" s="61"/>
      <c r="O54" s="61"/>
      <c r="P54" s="43"/>
      <c r="Q54" s="44"/>
      <c r="R54" s="45"/>
      <c r="X54" s="78"/>
      <c r="Y54" s="78"/>
      <c r="Z54" s="78"/>
      <c r="AA54" s="78"/>
      <c r="AB54"/>
    </row>
    <row r="55" spans="1:28" s="46" customFormat="1" ht="9" customHeight="1">
      <c r="A55" s="72"/>
      <c r="B55" s="73"/>
      <c r="C55" s="73"/>
      <c r="D55" s="49"/>
      <c r="E55" s="73"/>
      <c r="F55" s="73"/>
      <c r="G55" s="73"/>
      <c r="H55" s="73"/>
      <c r="I55" s="49"/>
      <c r="J55" s="73"/>
      <c r="K55" s="73"/>
      <c r="L55" s="73"/>
      <c r="M55" s="75"/>
      <c r="N55" s="75"/>
      <c r="O55" s="75"/>
      <c r="P55" s="43"/>
      <c r="Q55" s="44"/>
      <c r="R55" s="45"/>
      <c r="X55" s="78"/>
      <c r="Y55" s="78"/>
      <c r="Z55" s="78"/>
      <c r="AA55" s="78"/>
      <c r="AB55"/>
    </row>
    <row r="56" spans="1:28" s="46" customFormat="1" ht="9" customHeight="1">
      <c r="A56" s="71"/>
      <c r="B56" s="49"/>
      <c r="C56" s="49"/>
      <c r="D56" s="49"/>
      <c r="E56" s="73"/>
      <c r="F56" s="73"/>
      <c r="H56" s="74"/>
      <c r="I56" s="49"/>
      <c r="J56" s="73"/>
      <c r="K56" s="73"/>
      <c r="L56" s="73"/>
      <c r="M56" s="75"/>
      <c r="N56" s="75"/>
      <c r="O56" s="75"/>
      <c r="P56" s="43"/>
      <c r="Q56" s="44"/>
      <c r="R56" s="45"/>
      <c r="X56" s="78"/>
      <c r="Y56" s="78"/>
      <c r="Z56" s="78"/>
      <c r="AA56" s="78"/>
      <c r="AB56"/>
    </row>
    <row r="57" spans="1:29" s="46" customFormat="1" ht="9" customHeight="1">
      <c r="A57" s="71"/>
      <c r="B57" s="73"/>
      <c r="C57" s="73"/>
      <c r="D57" s="49"/>
      <c r="E57" s="73"/>
      <c r="F57" s="73"/>
      <c r="G57" s="73"/>
      <c r="H57" s="73"/>
      <c r="I57" s="49"/>
      <c r="J57" s="73"/>
      <c r="K57" s="77"/>
      <c r="L57" s="73"/>
      <c r="M57" s="75"/>
      <c r="N57" s="75"/>
      <c r="O57" s="75"/>
      <c r="P57" s="43"/>
      <c r="Q57" s="44"/>
      <c r="R57" s="45"/>
      <c r="X57" s="78"/>
      <c r="Y57" s="78"/>
      <c r="Z57" s="78"/>
      <c r="AA57" s="78"/>
      <c r="AB57"/>
      <c r="AC57" s="76"/>
    </row>
    <row r="58" spans="1:29" s="46" customFormat="1" ht="9" customHeight="1">
      <c r="A58" s="71"/>
      <c r="B58" s="49"/>
      <c r="C58" s="49"/>
      <c r="D58" s="49"/>
      <c r="E58" s="73"/>
      <c r="F58" s="73"/>
      <c r="H58" s="73"/>
      <c r="I58" s="49"/>
      <c r="J58" s="74"/>
      <c r="K58" s="49"/>
      <c r="L58" s="73"/>
      <c r="M58" s="75"/>
      <c r="N58" s="75"/>
      <c r="O58" s="75"/>
      <c r="P58" s="43"/>
      <c r="Q58" s="44"/>
      <c r="R58" s="45"/>
      <c r="X58" s="78"/>
      <c r="Y58" s="78"/>
      <c r="Z58" s="78"/>
      <c r="AA58" s="78"/>
      <c r="AB58"/>
      <c r="AC58" s="78"/>
    </row>
    <row r="59" spans="1:29" s="46" customFormat="1" ht="9" customHeight="1">
      <c r="A59" s="71"/>
      <c r="B59" s="73"/>
      <c r="C59" s="73"/>
      <c r="D59" s="49"/>
      <c r="E59" s="73"/>
      <c r="F59" s="73"/>
      <c r="G59" s="73"/>
      <c r="H59" s="73"/>
      <c r="I59" s="49"/>
      <c r="J59" s="73"/>
      <c r="K59" s="73"/>
      <c r="L59" s="73"/>
      <c r="M59" s="75"/>
      <c r="N59" s="75"/>
      <c r="O59" s="75"/>
      <c r="P59" s="43"/>
      <c r="Q59" s="44"/>
      <c r="R59" s="79"/>
      <c r="X59" s="78"/>
      <c r="Y59" s="78"/>
      <c r="Z59" s="78"/>
      <c r="AA59"/>
      <c r="AB59"/>
      <c r="AC59" s="78"/>
    </row>
    <row r="60" spans="1:29" s="46" customFormat="1" ht="9" customHeight="1">
      <c r="A60" s="71"/>
      <c r="B60" s="49"/>
      <c r="C60" s="49"/>
      <c r="D60" s="49"/>
      <c r="E60" s="73"/>
      <c r="F60" s="73"/>
      <c r="H60" s="74"/>
      <c r="I60" s="49"/>
      <c r="J60" s="73"/>
      <c r="K60" s="73"/>
      <c r="L60" s="73"/>
      <c r="M60" s="75"/>
      <c r="N60" s="75"/>
      <c r="O60" s="75"/>
      <c r="P60" s="43"/>
      <c r="Q60" s="44"/>
      <c r="R60" s="45"/>
      <c r="X60" s="78"/>
      <c r="Y60" s="78"/>
      <c r="Z60" s="78"/>
      <c r="AA60"/>
      <c r="AB60"/>
      <c r="AC60" s="78"/>
    </row>
    <row r="61" spans="1:29" s="46" customFormat="1" ht="9" customHeight="1">
      <c r="A61" s="71"/>
      <c r="B61" s="73"/>
      <c r="C61" s="73"/>
      <c r="D61" s="49"/>
      <c r="E61" s="73"/>
      <c r="F61" s="73"/>
      <c r="G61" s="73"/>
      <c r="H61" s="73"/>
      <c r="I61" s="49"/>
      <c r="J61" s="73"/>
      <c r="K61" s="73"/>
      <c r="L61" s="73"/>
      <c r="M61" s="75"/>
      <c r="N61" s="75"/>
      <c r="O61" s="75"/>
      <c r="P61" s="43"/>
      <c r="Q61" s="44"/>
      <c r="R61" s="45"/>
      <c r="X61" s="78"/>
      <c r="Y61" s="78"/>
      <c r="Z61" s="78"/>
      <c r="AA61"/>
      <c r="AB61"/>
      <c r="AC61" s="78"/>
    </row>
    <row r="62" spans="1:29" s="46" customFormat="1" ht="9" customHeight="1">
      <c r="A62" s="71"/>
      <c r="B62" s="49"/>
      <c r="C62" s="49"/>
      <c r="D62" s="49"/>
      <c r="E62" s="73"/>
      <c r="F62" s="73"/>
      <c r="H62" s="73"/>
      <c r="I62" s="49"/>
      <c r="J62" s="73"/>
      <c r="K62" s="73"/>
      <c r="L62" s="74"/>
      <c r="M62" s="49"/>
      <c r="N62" s="73"/>
      <c r="O62" s="75"/>
      <c r="P62" s="43"/>
      <c r="Q62" s="44"/>
      <c r="R62" s="45"/>
      <c r="X62" s="78"/>
      <c r="Y62" s="78"/>
      <c r="Z62" s="78"/>
      <c r="AA62"/>
      <c r="AB62"/>
      <c r="AC62" s="78"/>
    </row>
    <row r="63" spans="1:29" s="46" customFormat="1" ht="9" customHeight="1">
      <c r="A63" s="71"/>
      <c r="B63" s="73"/>
      <c r="C63" s="73"/>
      <c r="D63" s="49"/>
      <c r="E63" s="73"/>
      <c r="F63" s="73"/>
      <c r="G63" s="73"/>
      <c r="H63" s="73"/>
      <c r="I63" s="49"/>
      <c r="J63" s="73"/>
      <c r="K63" s="73"/>
      <c r="L63" s="73"/>
      <c r="M63" s="75"/>
      <c r="N63" s="73"/>
      <c r="O63" s="75"/>
      <c r="P63" s="43"/>
      <c r="Q63" s="44"/>
      <c r="R63" s="45"/>
      <c r="X63"/>
      <c r="Y63"/>
      <c r="Z63"/>
      <c r="AA63"/>
      <c r="AB63"/>
      <c r="AC63" s="78"/>
    </row>
    <row r="64" spans="1:29" s="46" customFormat="1" ht="9" customHeight="1">
      <c r="A64" s="71"/>
      <c r="B64" s="49"/>
      <c r="C64" s="49"/>
      <c r="D64" s="49"/>
      <c r="E64" s="73"/>
      <c r="F64" s="73"/>
      <c r="H64" s="74"/>
      <c r="I64" s="49"/>
      <c r="J64" s="73"/>
      <c r="K64" s="73"/>
      <c r="L64" s="73"/>
      <c r="M64" s="75"/>
      <c r="N64" s="75"/>
      <c r="O64" s="75"/>
      <c r="P64" s="43"/>
      <c r="Q64" s="44"/>
      <c r="R64" s="45"/>
      <c r="X64"/>
      <c r="Y64"/>
      <c r="Z64"/>
      <c r="AA64"/>
      <c r="AB64"/>
      <c r="AC64" s="78"/>
    </row>
    <row r="65" spans="1:29" s="46" customFormat="1" ht="9" customHeight="1">
      <c r="A65" s="71"/>
      <c r="B65" s="73"/>
      <c r="C65" s="73"/>
      <c r="D65" s="49"/>
      <c r="E65" s="73"/>
      <c r="F65" s="73"/>
      <c r="G65" s="73"/>
      <c r="H65" s="73"/>
      <c r="I65" s="49"/>
      <c r="J65" s="73"/>
      <c r="K65" s="77"/>
      <c r="L65" s="73"/>
      <c r="M65" s="75"/>
      <c r="N65" s="75"/>
      <c r="O65" s="75"/>
      <c r="P65" s="43"/>
      <c r="Q65" s="44"/>
      <c r="R65" s="45"/>
      <c r="X65"/>
      <c r="Y65"/>
      <c r="Z65"/>
      <c r="AA65"/>
      <c r="AB65"/>
      <c r="AC65" s="78"/>
    </row>
    <row r="66" spans="1:31" s="46" customFormat="1" ht="9" customHeight="1">
      <c r="A66" s="71"/>
      <c r="B66" s="49"/>
      <c r="C66" s="49"/>
      <c r="D66" s="49"/>
      <c r="E66" s="73"/>
      <c r="F66" s="73"/>
      <c r="H66" s="73"/>
      <c r="I66" s="49"/>
      <c r="J66" s="74"/>
      <c r="K66" s="49"/>
      <c r="L66" s="73"/>
      <c r="M66" s="75"/>
      <c r="N66" s="75"/>
      <c r="O66" s="75"/>
      <c r="P66" s="43"/>
      <c r="Q66" s="44"/>
      <c r="R66" s="45"/>
      <c r="X66"/>
      <c r="Y66"/>
      <c r="Z66"/>
      <c r="AA66"/>
      <c r="AB66"/>
      <c r="AC66" s="78"/>
      <c r="AD66" s="76"/>
      <c r="AE66" s="76"/>
    </row>
    <row r="67" spans="1:31" s="46" customFormat="1" ht="9" customHeight="1">
      <c r="A67" s="71"/>
      <c r="B67" s="73"/>
      <c r="C67" s="73"/>
      <c r="D67" s="49"/>
      <c r="E67" s="73"/>
      <c r="F67" s="73"/>
      <c r="G67" s="73"/>
      <c r="H67" s="73"/>
      <c r="I67" s="49"/>
      <c r="J67" s="73"/>
      <c r="K67" s="73"/>
      <c r="L67" s="73"/>
      <c r="M67" s="75"/>
      <c r="N67" s="75"/>
      <c r="O67" s="75"/>
      <c r="P67" s="43"/>
      <c r="Q67" s="44"/>
      <c r="R67" s="45"/>
      <c r="X67"/>
      <c r="Y67"/>
      <c r="Z67"/>
      <c r="AA67"/>
      <c r="AB67"/>
      <c r="AC67"/>
      <c r="AD67" s="78"/>
      <c r="AE67" s="78"/>
    </row>
    <row r="68" spans="1:31" s="46" customFormat="1" ht="9" customHeight="1">
      <c r="A68" s="71"/>
      <c r="B68" s="49"/>
      <c r="C68" s="49"/>
      <c r="D68" s="49"/>
      <c r="E68" s="73"/>
      <c r="F68" s="73"/>
      <c r="H68" s="74"/>
      <c r="I68" s="49"/>
      <c r="J68" s="73"/>
      <c r="K68" s="73"/>
      <c r="L68" s="73"/>
      <c r="M68" s="75"/>
      <c r="N68" s="75"/>
      <c r="O68" s="75"/>
      <c r="P68" s="43"/>
      <c r="Q68" s="44"/>
      <c r="R68" s="45"/>
      <c r="X68"/>
      <c r="Y68"/>
      <c r="Z68"/>
      <c r="AA68"/>
      <c r="AB68"/>
      <c r="AC68"/>
      <c r="AD68" s="78"/>
      <c r="AE68" s="78"/>
    </row>
    <row r="69" spans="1:31" s="46" customFormat="1" ht="9" customHeight="1">
      <c r="A69" s="72"/>
      <c r="B69" s="73"/>
      <c r="C69" s="73"/>
      <c r="D69" s="49"/>
      <c r="E69" s="73"/>
      <c r="F69" s="73"/>
      <c r="G69" s="73"/>
      <c r="H69" s="73"/>
      <c r="I69" s="49"/>
      <c r="J69" s="73"/>
      <c r="K69" s="73"/>
      <c r="L69" s="73"/>
      <c r="M69" s="73"/>
      <c r="N69" s="41"/>
      <c r="O69" s="41"/>
      <c r="P69" s="43"/>
      <c r="Q69" s="44"/>
      <c r="R69" s="45"/>
      <c r="S69" s="76"/>
      <c r="X69"/>
      <c r="Y69"/>
      <c r="Z69"/>
      <c r="AA69"/>
      <c r="AB69"/>
      <c r="AC69"/>
      <c r="AD69" s="78"/>
      <c r="AE69" s="78"/>
    </row>
    <row r="70" spans="1:31" s="76" customFormat="1" ht="6.75" customHeight="1">
      <c r="A70" s="80"/>
      <c r="B70" s="80"/>
      <c r="C70" s="80"/>
      <c r="D70" s="80"/>
      <c r="E70" s="81"/>
      <c r="F70" s="81"/>
      <c r="G70" s="81"/>
      <c r="H70" s="81"/>
      <c r="I70" s="82"/>
      <c r="J70" s="83"/>
      <c r="K70" s="84"/>
      <c r="L70" s="83"/>
      <c r="M70" s="84"/>
      <c r="N70" s="83"/>
      <c r="O70" s="84"/>
      <c r="P70" s="83"/>
      <c r="Q70" s="84"/>
      <c r="R70" s="85"/>
      <c r="S70" s="78"/>
      <c r="X70"/>
      <c r="Y70"/>
      <c r="Z70"/>
      <c r="AA70"/>
      <c r="AB70"/>
      <c r="AC70"/>
      <c r="AD70" s="78"/>
      <c r="AE70" s="78"/>
    </row>
    <row r="71" spans="1:29" s="78" customFormat="1" ht="10.5" customHeight="1">
      <c r="A71" s="86" t="s">
        <v>48</v>
      </c>
      <c r="B71" s="87"/>
      <c r="C71" s="88"/>
      <c r="D71" s="89" t="s">
        <v>49</v>
      </c>
      <c r="E71" s="90" t="s">
        <v>50</v>
      </c>
      <c r="F71" s="89"/>
      <c r="G71" s="91"/>
      <c r="H71" s="92"/>
      <c r="I71" s="89" t="s">
        <v>49</v>
      </c>
      <c r="J71" s="90" t="s">
        <v>51</v>
      </c>
      <c r="K71" s="93"/>
      <c r="L71" s="90" t="s">
        <v>52</v>
      </c>
      <c r="M71" s="94"/>
      <c r="N71" s="95" t="s">
        <v>53</v>
      </c>
      <c r="O71" s="95"/>
      <c r="P71" s="96"/>
      <c r="Q71" s="97"/>
      <c r="X71"/>
      <c r="Y71"/>
      <c r="Z71"/>
      <c r="AA71"/>
      <c r="AB71"/>
      <c r="AC71"/>
    </row>
    <row r="72" spans="1:29" s="78" customFormat="1" ht="9" customHeight="1">
      <c r="A72" s="98" t="s">
        <v>54</v>
      </c>
      <c r="B72" s="99"/>
      <c r="C72" s="100"/>
      <c r="D72" s="101">
        <v>1</v>
      </c>
      <c r="E72" s="102">
        <f>'[1]PRIPREMA DEVOJCICE GT'!B7</f>
        <v>0</v>
      </c>
      <c r="F72" s="102">
        <f>'[1]PRIPREMA DEVOJCICE GT'!C7</f>
        <v>0</v>
      </c>
      <c r="G72" s="103"/>
      <c r="H72" s="104"/>
      <c r="I72" s="105" t="s">
        <v>55</v>
      </c>
      <c r="J72" s="99"/>
      <c r="K72" s="106"/>
      <c r="L72" s="99"/>
      <c r="M72" s="107"/>
      <c r="N72" s="108" t="s">
        <v>56</v>
      </c>
      <c r="O72" s="109"/>
      <c r="P72" s="109"/>
      <c r="Q72" s="110"/>
      <c r="X72"/>
      <c r="Y72"/>
      <c r="Z72"/>
      <c r="AA72"/>
      <c r="AB72"/>
      <c r="AC72"/>
    </row>
    <row r="73" spans="1:29" s="78" customFormat="1" ht="9" customHeight="1">
      <c r="A73" s="98" t="s">
        <v>57</v>
      </c>
      <c r="B73" s="99"/>
      <c r="C73" s="111">
        <f>'[1]PRIPREMA DEVOJCICE GT'!H7</f>
        <v>0</v>
      </c>
      <c r="D73" s="101">
        <v>2</v>
      </c>
      <c r="E73" s="102">
        <f>'[1]PRIPREMA DEVOJCICE GT'!B8</f>
        <v>0</v>
      </c>
      <c r="F73" s="102">
        <f>'[1]PRIPREMA DEVOJCICE GT'!C8</f>
        <v>0</v>
      </c>
      <c r="G73" s="103"/>
      <c r="H73" s="104"/>
      <c r="I73" s="105" t="s">
        <v>58</v>
      </c>
      <c r="J73" s="99"/>
      <c r="K73" s="106"/>
      <c r="L73" s="99"/>
      <c r="M73" s="107"/>
      <c r="N73" s="112" t="str">
        <f>IF(ISBLANK('[1]PRIPREMA DEVOJCICE GT'!B22),"BYE",'[1]PRIPREMA DEVOJCICE GT'!V22)</f>
        <v>BYE</v>
      </c>
      <c r="O73" s="113"/>
      <c r="P73" s="113"/>
      <c r="Q73" s="114"/>
      <c r="X73"/>
      <c r="Y73"/>
      <c r="Z73"/>
      <c r="AA73"/>
      <c r="AB73"/>
      <c r="AC73"/>
    </row>
    <row r="74" spans="1:29" s="78" customFormat="1" ht="9" customHeight="1">
      <c r="A74" s="115" t="s">
        <v>59</v>
      </c>
      <c r="B74" s="116"/>
      <c r="C74" s="117" t="str">
        <f>IF('[1]PRIPREMA DEVOJCICE GT'!O22="DA",'[1]PRIPREMA DEVOJCICE GT'!H22,IF('[1]PRIPREMA DEVOJCICE GT'!O21="DA",'[1]PRIPREMA DEVOJCICE GT'!H21,IF('[1]PRIPREMA DEVOJCICE GT'!O20="DA",'[1]PRIPREMA DEVOJCICE GT'!H20,IF('[1]PRIPREMA DEVOJCICE GT'!O19="DA",'[1]PRIPREMA DEVOJCICE GT'!H19,IF('[1]PRIPREMA DEVOJCICE GT'!O18="DA",'[1]PRIPREMA DEVOJCICE GT'!H18,"/")))))</f>
        <v>/</v>
      </c>
      <c r="D74" s="101">
        <v>3</v>
      </c>
      <c r="E74" s="102">
        <f>'[1]PRIPREMA DEVOJCICE GT'!B9</f>
        <v>0</v>
      </c>
      <c r="F74" s="102">
        <f>'[1]PRIPREMA DEVOJCICE GT'!C9</f>
        <v>0</v>
      </c>
      <c r="G74" s="103"/>
      <c r="H74" s="104"/>
      <c r="I74" s="105" t="s">
        <v>60</v>
      </c>
      <c r="J74" s="99"/>
      <c r="K74" s="106"/>
      <c r="L74" s="99"/>
      <c r="M74" s="107"/>
      <c r="N74" s="108" t="s">
        <v>61</v>
      </c>
      <c r="O74" s="109"/>
      <c r="P74" s="109"/>
      <c r="Q74" s="110"/>
      <c r="X74"/>
      <c r="Y74"/>
      <c r="Z74"/>
      <c r="AA74"/>
      <c r="AB74"/>
      <c r="AC74"/>
    </row>
    <row r="75" spans="1:29" s="78" customFormat="1" ht="9" customHeight="1">
      <c r="A75" s="118"/>
      <c r="B75" s="24"/>
      <c r="C75" s="119"/>
      <c r="D75" s="101">
        <v>4</v>
      </c>
      <c r="E75" s="102">
        <f>'[1]PRIPREMA DEVOJCICE GT'!B10</f>
        <v>0</v>
      </c>
      <c r="F75" s="102">
        <f>'[1]PRIPREMA DEVOJCICE GT'!C10</f>
        <v>0</v>
      </c>
      <c r="G75" s="103"/>
      <c r="H75" s="104"/>
      <c r="I75" s="105" t="s">
        <v>62</v>
      </c>
      <c r="J75" s="99"/>
      <c r="K75" s="106"/>
      <c r="L75" s="99"/>
      <c r="M75" s="107"/>
      <c r="N75" s="99"/>
      <c r="O75" s="106"/>
      <c r="P75" s="99"/>
      <c r="Q75" s="107"/>
      <c r="X75"/>
      <c r="Y75"/>
      <c r="Z75"/>
      <c r="AA75"/>
      <c r="AB75"/>
      <c r="AC75"/>
    </row>
    <row r="76" spans="1:31" s="78" customFormat="1" ht="9" customHeight="1">
      <c r="A76" s="120" t="s">
        <v>63</v>
      </c>
      <c r="B76" s="121"/>
      <c r="C76" s="122"/>
      <c r="D76" s="101"/>
      <c r="E76" s="103"/>
      <c r="F76" s="123"/>
      <c r="G76" s="103"/>
      <c r="H76" s="104"/>
      <c r="I76" s="105" t="s">
        <v>64</v>
      </c>
      <c r="J76" s="99"/>
      <c r="K76" s="106"/>
      <c r="L76" s="99"/>
      <c r="M76" s="107"/>
      <c r="N76" s="116"/>
      <c r="O76" s="124"/>
      <c r="P76" s="116"/>
      <c r="Q76" s="114"/>
      <c r="X76"/>
      <c r="Y76"/>
      <c r="Z76"/>
      <c r="AA76"/>
      <c r="AB76"/>
      <c r="AC76"/>
      <c r="AD76"/>
      <c r="AE76"/>
    </row>
    <row r="77" spans="1:31" s="78" customFormat="1" ht="9" customHeight="1">
      <c r="A77" s="98" t="s">
        <v>54</v>
      </c>
      <c r="B77" s="99"/>
      <c r="C77" s="100"/>
      <c r="D77" s="101"/>
      <c r="E77" s="103"/>
      <c r="F77" s="123"/>
      <c r="G77" s="103"/>
      <c r="H77" s="104"/>
      <c r="I77" s="105" t="s">
        <v>65</v>
      </c>
      <c r="J77" s="99"/>
      <c r="K77" s="106"/>
      <c r="L77" s="99"/>
      <c r="M77" s="107"/>
      <c r="N77" s="108" t="s">
        <v>66</v>
      </c>
      <c r="O77" s="109"/>
      <c r="P77" s="109"/>
      <c r="Q77" s="110"/>
      <c r="X77"/>
      <c r="Y77"/>
      <c r="Z77"/>
      <c r="AA77"/>
      <c r="AB77"/>
      <c r="AC77"/>
      <c r="AD77"/>
      <c r="AE77"/>
    </row>
    <row r="78" spans="1:31" s="78" customFormat="1" ht="9" customHeight="1">
      <c r="A78" s="98" t="s">
        <v>67</v>
      </c>
      <c r="B78" s="99"/>
      <c r="C78" s="125">
        <f>'[1]PRIPREMA DEVOJCICE GT'!H7</f>
        <v>0</v>
      </c>
      <c r="D78" s="101"/>
      <c r="E78" s="103"/>
      <c r="F78" s="123"/>
      <c r="G78" s="103"/>
      <c r="H78" s="104"/>
      <c r="I78" s="105" t="s">
        <v>68</v>
      </c>
      <c r="J78" s="99"/>
      <c r="K78" s="106"/>
      <c r="L78" s="99"/>
      <c r="M78" s="107"/>
      <c r="N78" s="99"/>
      <c r="O78" s="106"/>
      <c r="P78" s="99"/>
      <c r="Q78" s="107"/>
      <c r="X78"/>
      <c r="Y78"/>
      <c r="Z78"/>
      <c r="AA78"/>
      <c r="AB78"/>
      <c r="AC78"/>
      <c r="AD78"/>
      <c r="AE78"/>
    </row>
    <row r="79" spans="1:31" s="78" customFormat="1" ht="9" customHeight="1">
      <c r="A79" s="115" t="s">
        <v>69</v>
      </c>
      <c r="B79" s="116"/>
      <c r="C79" s="126">
        <f>'[1]PRIPREMA DEVOJCICE GT'!H10</f>
        <v>0</v>
      </c>
      <c r="D79" s="127"/>
      <c r="E79" s="128"/>
      <c r="F79" s="129"/>
      <c r="G79" s="128"/>
      <c r="H79" s="130"/>
      <c r="I79" s="131" t="s">
        <v>70</v>
      </c>
      <c r="J79" s="116"/>
      <c r="K79" s="124"/>
      <c r="L79" s="116"/>
      <c r="M79" s="114"/>
      <c r="N79" s="116">
        <f>Q4</f>
        <v>0</v>
      </c>
      <c r="O79" s="124"/>
      <c r="P79" s="116"/>
      <c r="Q79" s="132">
        <f>MIN(4,'[1]PRIPREMA DECACI GT'!R5)</f>
        <v>0</v>
      </c>
      <c r="S79"/>
      <c r="X79"/>
      <c r="Y79"/>
      <c r="Z79"/>
      <c r="AA79"/>
      <c r="AB79"/>
      <c r="AC79"/>
      <c r="AD79"/>
      <c r="AE79"/>
    </row>
  </sheetData>
  <sheetProtection/>
  <mergeCells count="1">
    <mergeCell ref="A4:C4"/>
  </mergeCells>
  <conditionalFormatting sqref="F67:H67 F51:H51 F53:H53 F41:H41 F43:H43 F45:H45 F47:H47 F49:H49 F69:H69 F55:H55 F57:H57 F59:H59 F61:H61 F63:H63 F65:H65 G7 G9 G11 G13 G15 G17 G19 G21">
    <cfRule type="expression" priority="3" dxfId="10" stopIfTrue="1">
      <formula>AND($D7&lt;9,$C7&gt;0)</formula>
    </cfRule>
  </conditionalFormatting>
  <conditionalFormatting sqref="H40 H60 J50 H48 J58 H68 H56 J66 H64 J10 L46 L14 J18 L62 H44 J42 H52 H8 H16 H20 H12">
    <cfRule type="expression" priority="4" dxfId="2" stopIfTrue="1">
      <formula>AND($N$1="CU",H8="Umpire")</formula>
    </cfRule>
    <cfRule type="expression" priority="5" dxfId="1" stopIfTrue="1">
      <formula>AND($N$1="CU",H8&lt;&gt;"Umpire",I8&lt;&gt;"")</formula>
    </cfRule>
    <cfRule type="expression" priority="6" dxfId="0" stopIfTrue="1">
      <formula>AND($N$1="CU",H8&lt;&gt;"Umpire")</formula>
    </cfRule>
  </conditionalFormatting>
  <conditionalFormatting sqref="D53 D47 D45 D43 D41 D69 D67 D49 D65 D63 D61 D59 D57 D55 D51">
    <cfRule type="expression" priority="7" dxfId="14" stopIfTrue="1">
      <formula>AND($D41&lt;9,$C41&gt;0)</formula>
    </cfRule>
  </conditionalFormatting>
  <conditionalFormatting sqref="E55 E57 E59 E61 E63 E65 E67 E69 E41 E43 E45 E47 E49 E51 E53">
    <cfRule type="cellIs" priority="8" dxfId="6" operator="equal" stopIfTrue="1">
      <formula>"Bye"</formula>
    </cfRule>
    <cfRule type="expression" priority="9" dxfId="10" stopIfTrue="1">
      <formula>AND($D41&lt;9,$C41&gt;0)</formula>
    </cfRule>
  </conditionalFormatting>
  <conditionalFormatting sqref="L10 L18 N62 L58 L66 N14 N46 L42 L50 J8 J12 J16 J20 J56 J60 J64 J68 J40 J44 J48 J52">
    <cfRule type="expression" priority="10" dxfId="10" stopIfTrue="1">
      <formula>I8="as"</formula>
    </cfRule>
    <cfRule type="expression" priority="11" dxfId="10" stopIfTrue="1">
      <formula>I8="bs"</formula>
    </cfRule>
  </conditionalFormatting>
  <conditionalFormatting sqref="B7 B9 B11 B13 B15 B17 B19 B21 B55 B57 B59 B61 B63 B65 B67 B69 B41 B43 B45 B47 B49 B51 B53">
    <cfRule type="cellIs" priority="12" dxfId="8" operator="equal" stopIfTrue="1">
      <formula>"QA"</formula>
    </cfRule>
    <cfRule type="cellIs" priority="13" dxfId="8" operator="equal" stopIfTrue="1">
      <formula>"DA"</formula>
    </cfRule>
  </conditionalFormatting>
  <conditionalFormatting sqref="I8 I12 I16 I20 M14 K10 Q79 K18">
    <cfRule type="expression" priority="14" dxfId="5" stopIfTrue="1">
      <formula>$N$1="CU"</formula>
    </cfRule>
  </conditionalFormatting>
  <conditionalFormatting sqref="E19 E21 E9 E17 E15 E13 E7 E11">
    <cfRule type="cellIs" priority="15" dxfId="6" operator="equal" stopIfTrue="1">
      <formula>"Bye"</formula>
    </cfRule>
  </conditionalFormatting>
  <conditionalFormatting sqref="Q79">
    <cfRule type="expression" priority="2" dxfId="5" stopIfTrue="1">
      <formula>$N$1="CU"</formula>
    </cfRule>
  </conditionalFormatting>
  <conditionalFormatting sqref="D7 D13 D9 D15 D17 D19 D21 D11">
    <cfRule type="expression" priority="16" dxfId="3" stopIfTrue="1">
      <formula>$D7&gt;0</formula>
    </cfRule>
  </conditionalFormatting>
  <conditionalFormatting sqref="D7">
    <cfRule type="expression" priority="1" dxfId="3" stopIfTrue="1">
      <formula>$D7&gt;0</formula>
    </cfRule>
  </conditionalFormatting>
  <conditionalFormatting sqref="K22">
    <cfRule type="expression" priority="17" dxfId="2" stopIfTrue="1">
      <formula>AND($N$1="CU",K22="Umpire")</formula>
    </cfRule>
    <cfRule type="expression" priority="18" dxfId="1" stopIfTrue="1">
      <formula>AND($N$1="CU",K22&lt;&gt;"Umpire",'DEVOJCICE GT 16'!#REF!&lt;&gt;"")</formula>
    </cfRule>
    <cfRule type="expression" priority="19" dxfId="0" stopIfTrue="1">
      <formula>AND($N$1="CU",K22&lt;&gt;"Umpire")</formula>
    </cfRule>
  </conditionalFormatting>
  <dataValidations count="1">
    <dataValidation type="list" allowBlank="1" showInputMessage="1" sqref="H40 H56 H44 H52 H60 H48 H68 H64 H20 H8 H12 H16 J66 J58 L62 J18 J10 L14 J50 J42 L46 K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3710110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teniski savez</cp:lastModifiedBy>
  <dcterms:created xsi:type="dcterms:W3CDTF">2016-03-30T07:12:00Z</dcterms:created>
  <dcterms:modified xsi:type="dcterms:W3CDTF">2016-03-31T10:13:36Z</dcterms:modified>
  <cp:category/>
  <cp:version/>
  <cp:contentType/>
  <cp:contentStatus/>
</cp:coreProperties>
</file>