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8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<sst xmlns="http://schemas.openxmlformats.org/spreadsheetml/2006/main" count="74" uniqueCount="50">
  <si>
    <t>DEVOJČICE SINGL</t>
  </si>
  <si>
    <t/>
  </si>
  <si>
    <t>UTEŠNI TURNIR</t>
  </si>
  <si>
    <t>DATUM</t>
  </si>
  <si>
    <t>GRAD, KLUB</t>
  </si>
  <si>
    <t>KATEGORIJA</t>
  </si>
  <si>
    <t>KONKURENCIJA</t>
  </si>
  <si>
    <t>VRHOVNI SUDIJA</t>
  </si>
  <si>
    <t>14.05.2016.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</si>
  <si>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</si>
  <si>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</si>
  <si>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</si>
  <si>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</si>
  <si>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</si>
  <si>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</si>
  <si>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</si>
  <si>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</si>
  <si>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</si>
  <si>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</si>
  <si>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</si>
  <si>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TASIC I.</t>
  </si>
  <si>
    <t>TASIC</t>
  </si>
  <si>
    <t>BYE</t>
  </si>
  <si>
    <t>DIMITRIJEVIC J.</t>
  </si>
  <si>
    <t>GREGOVIC A.</t>
  </si>
  <si>
    <t>PAVLOVIC</t>
  </si>
  <si>
    <t>PAVLOVIC D.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</si>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</sst>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e\AppData\Local\Temp\Rar$DI86.264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 TK EKOVEL</v>
          </cell>
          <cell r="D10" t="str">
            <v>III</v>
          </cell>
          <cell r="E10" t="str">
            <v>VLADIMIR ZIVANOVIC</v>
          </cell>
        </row>
        <row r="12">
          <cell r="A12" t="str">
            <v>10 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KORAĆ</v>
          </cell>
          <cell r="C7" t="str">
            <v>HELENA</v>
          </cell>
          <cell r="D7" t="str">
            <v>CZ</v>
          </cell>
          <cell r="E7" t="str">
            <v>27.01.2009</v>
          </cell>
          <cell r="O7" t="str">
            <v>DA</v>
          </cell>
        </row>
        <row r="8">
          <cell r="A8">
            <v>2</v>
          </cell>
          <cell r="B8" t="str">
            <v>ĐORĐEVIĆ</v>
          </cell>
          <cell r="C8" t="str">
            <v>ANĐELA</v>
          </cell>
          <cell r="D8" t="str">
            <v>GAL</v>
          </cell>
          <cell r="E8" t="str">
            <v>08.06.2008</v>
          </cell>
          <cell r="O8" t="str">
            <v>DA</v>
          </cell>
        </row>
        <row r="9">
          <cell r="A9">
            <v>3</v>
          </cell>
          <cell r="B9" t="str">
            <v>DIMITRIJEVIĆ</v>
          </cell>
          <cell r="C9" t="str">
            <v>MILICA</v>
          </cell>
          <cell r="D9" t="str">
            <v>AGR</v>
          </cell>
          <cell r="E9" t="str">
            <v>27.09.2007</v>
          </cell>
          <cell r="O9" t="str">
            <v>DA</v>
          </cell>
        </row>
        <row r="10">
          <cell r="A10">
            <v>4</v>
          </cell>
          <cell r="B10" t="str">
            <v>VELKOVSKI</v>
          </cell>
          <cell r="C10" t="str">
            <v>ANDREA</v>
          </cell>
          <cell r="D10" t="str">
            <v>CZ</v>
          </cell>
          <cell r="E10" t="str">
            <v>25.01.2007</v>
          </cell>
          <cell r="O10" t="str">
            <v>DA</v>
          </cell>
        </row>
        <row r="11">
          <cell r="A11">
            <v>5</v>
          </cell>
          <cell r="B11" t="str">
            <v>GREGOVIĆ</v>
          </cell>
          <cell r="C11" t="str">
            <v>ANA</v>
          </cell>
          <cell r="D11" t="str">
            <v>DRI</v>
          </cell>
          <cell r="E11" t="str">
            <v>01.08.2007</v>
          </cell>
          <cell r="O11" t="str">
            <v>DA</v>
          </cell>
        </row>
        <row r="12">
          <cell r="A12">
            <v>6</v>
          </cell>
          <cell r="B12" t="str">
            <v>LJUBA</v>
          </cell>
          <cell r="C12" t="str">
            <v>TAMARA</v>
          </cell>
          <cell r="D12" t="str">
            <v>HAR</v>
          </cell>
          <cell r="E12" t="str">
            <v>01.04.2008</v>
          </cell>
          <cell r="O12" t="str">
            <v>DA</v>
          </cell>
        </row>
        <row r="13">
          <cell r="A13">
            <v>7</v>
          </cell>
          <cell r="B13" t="str">
            <v>DIMITRIJEVIĆ</v>
          </cell>
          <cell r="C13" t="str">
            <v>JEFIMIJA</v>
          </cell>
          <cell r="D13" t="str">
            <v>MLA</v>
          </cell>
          <cell r="E13" t="str">
            <v>14.09.2008</v>
          </cell>
          <cell r="O13" t="str">
            <v>DA</v>
          </cell>
        </row>
        <row r="14">
          <cell r="A14">
            <v>8</v>
          </cell>
          <cell r="B14" t="str">
            <v>TASIĆ</v>
          </cell>
          <cell r="C14" t="str">
            <v>IVA</v>
          </cell>
          <cell r="D14" t="str">
            <v>CZ</v>
          </cell>
          <cell r="E14" t="str">
            <v>30.07.2007</v>
          </cell>
          <cell r="O14" t="str">
            <v>DA</v>
          </cell>
        </row>
        <row r="15">
          <cell r="A15">
            <v>9</v>
          </cell>
          <cell r="B15" t="str">
            <v>PETKOVIĆ</v>
          </cell>
          <cell r="C15" t="str">
            <v>ANTONINA</v>
          </cell>
          <cell r="D15" t="str">
            <v>CZ</v>
          </cell>
          <cell r="E15" t="str">
            <v>25.08.2008</v>
          </cell>
          <cell r="O15" t="str">
            <v>DA</v>
          </cell>
        </row>
        <row r="16">
          <cell r="A16">
            <v>10</v>
          </cell>
          <cell r="B16" t="str">
            <v>ĐOKIĆ</v>
          </cell>
          <cell r="C16" t="str">
            <v>ALEKSANDRA</v>
          </cell>
          <cell r="D16" t="str">
            <v>REK</v>
          </cell>
          <cell r="E16" t="str">
            <v>23.05.2008.</v>
          </cell>
          <cell r="O16" t="str">
            <v>WC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J73" sqref="J73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6" t="s">
        <v>8</v>
      </c>
      <c r="B4" s="136"/>
      <c r="C4" s="136"/>
      <c r="D4" s="17"/>
      <c r="E4" s="17"/>
      <c r="F4" s="17" t="str">
        <f>'[1]PODEŠAVANJA-NE BRISATI'!$C$10</f>
        <v>BEOGRAD, TK EKOVEL</v>
      </c>
      <c r="G4" s="18"/>
      <c r="H4" s="17"/>
      <c r="I4" s="19"/>
      <c r="J4" s="20" t="str">
        <f>'[1]PODEŠAVANJA-NE BRISATI'!$D$10</f>
        <v>III</v>
      </c>
      <c r="K4" s="19"/>
      <c r="L4" s="21" t="str">
        <f>'[1]PODEŠAVANJA-NE BRISATI'!$A$12</f>
        <v>10 S</v>
      </c>
      <c r="M4" s="19"/>
      <c r="N4" s="17"/>
      <c r="O4" s="19"/>
      <c r="P4" s="17"/>
      <c r="Q4" s="22" t="str">
        <f>'[1]PODEŠAVANJA-NE BRISATI'!$E$10</f>
        <v>VLADIMIR ZIVANOVIC</v>
      </c>
    </row>
    <row r="5" spans="1:17" s="16" customFormat="1" ht="9.75">
      <c r="A5" s="24"/>
      <c r="B5" s="25" t="s">
        <v>9</v>
      </c>
      <c r="C5" s="25" t="s">
        <v>10</v>
      </c>
      <c r="D5" s="25" t="s">
        <v>11</v>
      </c>
      <c r="E5" s="26" t="s">
        <v>12</v>
      </c>
      <c r="F5" s="26" t="s">
        <v>13</v>
      </c>
      <c r="G5" s="26"/>
      <c r="H5" s="26" t="s">
        <v>14</v>
      </c>
      <c r="I5" s="26"/>
      <c r="J5" s="25" t="s">
        <v>15</v>
      </c>
      <c r="K5" s="27"/>
      <c r="L5" s="25" t="s">
        <v>16</v>
      </c>
      <c r="M5" s="27"/>
      <c r="N5" s="25" t="s">
        <v>17</v>
      </c>
      <c r="O5" s="27"/>
      <c r="P5" s="25" t="s">
        <v>18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9">
        <f>UPPER(IF($D7="","",VLOOKUP($D7,'[1]PRIPREMA DEVOJCICE GT'!$A$7:$P$22,2)))</f>
      </c>
      <c r="F7" s="39">
        <f>IF($D7="","",VLOOKUP($D7,'[1]PRIPREMA DEVOJCICE GT'!$A$7:$P$22,3))</f>
      </c>
      <c r="G7" s="39"/>
      <c r="H7" s="39">
        <f>IF($D7="","",VLOOKUP($D7,'[1]PRIPREMA DEVOJCICE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19</v>
      </c>
      <c r="I8" s="54"/>
      <c r="J8" s="40" t="s">
        <v>20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>
        <f>UPPER(IF($D9="","",VLOOKUP($D9,'[1]PRIPREMA DEVOJCICE GT'!$A$7:$P$22,2)))</f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 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19</v>
      </c>
      <c r="K10" s="60"/>
      <c r="L10" s="40" t="s">
        <v>21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>
        <f>UPPER(IF($D11="","",VLOOKUP($D11,'[1]PRIPREMA DEVOJCICE GT'!$A$7:$P$22,2)))</f>
      </c>
      <c r="F11" s="37">
        <f>IF($D11="","",VLOOKUP($D11,'[1]PRIPREMA DEVOJCICE GT'!$A$7:$P$22,3))</f>
      </c>
      <c r="G11" s="37"/>
      <c r="H11" s="37">
        <f>IF($D11="","",VLOOKUP($D11,'[1]PRIPREMA DEVOJCICE GT'!$A$7:$P$22,4))</f>
      </c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 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19</v>
      </c>
      <c r="I12" s="54"/>
      <c r="J12" s="40" t="s">
        <v>22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>
        <f>UPPER(IF($D13="","",VLOOKUP($D13,'[1]PRIPREMA DEVOJCICE GT'!$A$7:$P$22,2)))</f>
      </c>
      <c r="F13" s="37">
        <f>IF($D13="","",VLOOKUP($D13,'[1]PRIPREMA DEVOJCICE GT'!$A$7:$P$22,3))</f>
      </c>
      <c r="G13" s="37"/>
      <c r="H13" s="37">
        <f>IF($D13="","",VLOOKUP($D13,'[1]PRIPREMA DEVOJCICE GT'!$A$7:$P$22,4))</f>
      </c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 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19</v>
      </c>
      <c r="M14" s="60"/>
      <c r="N14" s="40" t="s">
        <v>21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9">
        <f>UPPER(IF($D15="","",VLOOKUP($D15,'[1]PRIPREMA DEVOJCICE GT'!$A$7:$P$22,2)))</f>
      </c>
      <c r="F15" s="39">
        <f>IF($D15="","",VLOOKUP($D15,'[1]PRIPREMA DEVOJCICE GT'!$A$7:$P$22,3))</f>
      </c>
      <c r="G15" s="39"/>
      <c r="H15" s="39">
        <f>IF($D15="","",VLOOKUP($D15,'[1]PRIPREMA DEVOJCICE GT'!$A$7:$P$22,4))</f>
      </c>
      <c r="I15" s="68"/>
      <c r="J15" s="41"/>
      <c r="K15" s="41"/>
      <c r="L15" s="41"/>
      <c r="M15" s="64"/>
      <c r="N15" s="41"/>
      <c r="O15" s="64"/>
      <c r="P15" s="44"/>
      <c r="Q15" s="45"/>
      <c r="R15" s="46"/>
      <c r="T15" s="56" t="e">
        <f>#REF!</f>
        <v>#REF!</v>
      </c>
      <c r="V15" s="56" t="str">
        <f>F$23&amp;" "&amp;E$23</f>
        <v> 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19</v>
      </c>
      <c r="I16" s="54"/>
      <c r="J16" s="55" t="s">
        <v>23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>
        <f>UPPER(IF($D17="","",VLOOKUP($D17,'[1]PRIPREMA DEVOJCICE GT'!$A$7:$P$22,2)))</f>
      </c>
      <c r="F17" s="37">
        <f>IF($D17="","",VLOOKUP($D17,'[1]PRIPREMA DEVOJCICE GT'!$A$7:$P$22,3))</f>
      </c>
      <c r="G17" s="37"/>
      <c r="H17" s="37">
        <f>IF($D17="","",VLOOKUP($D17,'[1]PRIPREMA DEVOJCICE GT'!$A$7:$P$22,4))</f>
      </c>
      <c r="I17" s="57"/>
      <c r="J17" s="41"/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 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19</v>
      </c>
      <c r="K18" s="60"/>
      <c r="L18" s="40" t="s">
        <v>22</v>
      </c>
      <c r="M18" s="70"/>
      <c r="N18" s="62"/>
      <c r="O18" s="64"/>
      <c r="P18" s="44"/>
      <c r="Q18" s="45"/>
      <c r="R18" s="46"/>
      <c r="V18" s="56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>
        <f>UPPER(IF($D19="","",VLOOKUP($D19,'[1]PRIPREMA DEVOJCICE GT'!$A$7:$P$22,2)))</f>
      </c>
      <c r="F19" s="37">
        <f>IF($D19="","",VLOOKUP($D19,'[1]PRIPREMA DEVOJCICE GT'!$A$7:$P$22,3))</f>
      </c>
      <c r="G19" s="37"/>
      <c r="H19" s="37">
        <f>IF($D19="","",VLOOKUP($D19,'[1]PRIPREMA DEVOJCICE GT'!$A$7:$P$22,4))</f>
      </c>
      <c r="I19" s="40"/>
      <c r="J19" s="41"/>
      <c r="K19" s="63"/>
      <c r="L19" s="41"/>
      <c r="M19" s="62"/>
      <c r="N19" s="62"/>
      <c r="O19" s="64"/>
      <c r="P19" s="44"/>
      <c r="Q19" s="45"/>
      <c r="R19" s="46"/>
      <c r="V19" s="56" t="str">
        <f>F$31&amp;" "&amp;E$31</f>
        <v> 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19</v>
      </c>
      <c r="I20" s="54"/>
      <c r="J20" s="40" t="s">
        <v>22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>
        <f>UPPER(IF($D21="","",VLOOKUP($D21,'[1]PRIPREMA DEVOJCICE GT'!$A$7:$P$22,2)))</f>
      </c>
      <c r="F21" s="37">
        <f>IF($D21="","",VLOOKUP($D21,'[1]PRIPREMA DEVOJCICE GT'!$A$7:$P$22,3))</f>
      </c>
      <c r="G21" s="37"/>
      <c r="H21" s="37">
        <f>IF($D21="","",VLOOKUP($D21,'[1]PRIPREMA DEVOJCICE GT'!$A$7:$P$22,4))</f>
      </c>
      <c r="I21" s="66"/>
      <c r="J21" s="41"/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 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19</v>
      </c>
      <c r="O22" s="60"/>
      <c r="P22" s="40" t="s">
        <v>21</v>
      </c>
      <c r="Q22" s="61"/>
      <c r="R22" s="46"/>
      <c r="V22" s="56" t="str">
        <f>F$37&amp;" "&amp;E$37</f>
        <v> </v>
      </c>
    </row>
    <row r="23" spans="1:22" s="47" customFormat="1" ht="9" customHeight="1">
      <c r="A23" s="49">
        <v>9</v>
      </c>
      <c r="B23" s="37">
        <f>IF($D23="","",VLOOKUP($D23,'[1]PRIPREMA DEVOJCICE GT'!$A$7:$P$22,15))</f>
      </c>
      <c r="C23" s="37">
        <f>IF($D23="","",VLOOKUP($D23,'[1]PRIPREMA DEVOJCICE GT'!$A$7:$P$22,16))</f>
      </c>
      <c r="D23" s="38"/>
      <c r="E23" s="37">
        <f>UPPER(IF($D23="","",VLOOKUP($D23,'[1]PRIPREMA DEVOJCICE GT'!$A$7:$P$22,2)))</f>
      </c>
      <c r="F23" s="37">
        <f>IF($D23="","",VLOOKUP($D23,'[1]PRIPREMA DEVOJCICE GT'!$A$7:$P$22,3))</f>
      </c>
      <c r="G23" s="37"/>
      <c r="H23" s="37">
        <f>IF($D23="","",VLOOKUP($D23,'[1]PRIPREMA DEVOJCICE GT'!$A$7:$P$22,4))</f>
      </c>
      <c r="I23" s="40"/>
      <c r="J23" s="41"/>
      <c r="K23" s="41"/>
      <c r="L23" s="41"/>
      <c r="M23" s="62"/>
      <c r="N23" s="41"/>
      <c r="O23" s="64"/>
      <c r="P23" s="59">
        <v>42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19</v>
      </c>
      <c r="I24" s="54"/>
      <c r="J24" s="55" t="s">
        <v>24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>
        <f>IF($D25="","",VLOOKUP($D25,'[1]PRIPREMA DEVOJCICE GT'!$A$7:$P$22,15))</f>
      </c>
      <c r="C25" s="37">
        <f>IF($D25="","",VLOOKUP($D25,'[1]PRIPREMA DEVOJCICE GT'!$A$7:$P$22,16))</f>
      </c>
      <c r="D25" s="38"/>
      <c r="E25" s="37">
        <f>UPPER(IF($D25="","",VLOOKUP($D25,'[1]PRIPREMA DEVOJCICE GT'!$A$7:$P$22,2)))</f>
      </c>
      <c r="F25" s="37">
        <f>IF($D25="","",VLOOKUP($D25,'[1]PRIPREMA DEVOJCICE GT'!$A$7:$P$22,3))</f>
      </c>
      <c r="G25" s="37"/>
      <c r="H25" s="37">
        <f>IF($D25="","",VLOOKUP($D25,'[1]PRIPREMA DEVOJCICE GT'!$A$7:$P$22,4))</f>
      </c>
      <c r="I25" s="57"/>
      <c r="J25" s="41"/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19</v>
      </c>
      <c r="K26" s="60"/>
      <c r="L26" s="40" t="s">
        <v>22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>
        <f>IF($D27="","",VLOOKUP($D27,'[1]PRIPREMA DEVOJCICE GT'!$A$7:$P$22,15))</f>
      </c>
      <c r="C27" s="37">
        <f>IF($D27="","",VLOOKUP($D27,'[1]PRIPREMA DEVOJCICE GT'!$A$7:$P$22,16))</f>
      </c>
      <c r="D27" s="38"/>
      <c r="E27" s="37">
        <f>UPPER(IF($D27="","",VLOOKUP($D27,'[1]PRIPREMA DEVOJCICE GT'!$A$7:$P$22,2)))</f>
      </c>
      <c r="F27" s="37">
        <f>IF($D27="","",VLOOKUP($D27,'[1]PRIPREMA DEVOJCICE GT'!$A$7:$P$22,3))</f>
      </c>
      <c r="G27" s="37"/>
      <c r="H27" s="37">
        <f>IF($D27="","",VLOOKUP($D27,'[1]PRIPREMA DEVOJCICE GT'!$A$7:$P$22,4))</f>
      </c>
      <c r="I27" s="40"/>
      <c r="J27" s="41"/>
      <c r="K27" s="63"/>
      <c r="L27" s="41"/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19</v>
      </c>
      <c r="I28" s="54"/>
      <c r="J28" s="40" t="s">
        <v>22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>
        <f>IF($D29="","",VLOOKUP($D29,'[1]PRIPREMA DEVOJCICE GT'!$A$7:$P$22,15))</f>
      </c>
      <c r="C29" s="37">
        <f>IF($D29="","",VLOOKUP($D29,'[1]PRIPREMA DEVOJCICE GT'!$A$7:$P$22,16))</f>
      </c>
      <c r="D29" s="38"/>
      <c r="E29" s="39">
        <f>UPPER(IF($D29="","",VLOOKUP($D29,'[1]PRIPREMA DEVOJCICE GT'!$A$7:$P$22,2)))</f>
      </c>
      <c r="F29" s="39">
        <f>IF($D29="","",VLOOKUP($D29,'[1]PRIPREMA DEVOJCICE GT'!$A$7:$P$22,3))</f>
      </c>
      <c r="G29" s="39"/>
      <c r="H29" s="39">
        <f>IF($D29="","",VLOOKUP($D29,'[1]PRIPREMA DEVOJCICE GT'!$A$7:$P$22,4))</f>
      </c>
      <c r="I29" s="66"/>
      <c r="J29" s="41"/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19</v>
      </c>
      <c r="M30" s="60"/>
      <c r="N30" s="40" t="s">
        <v>25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>
        <f>IF($D31="","",VLOOKUP($D31,'[1]PRIPREMA DEVOJCICE GT'!$A$7:$P$22,15))</f>
      </c>
      <c r="C31" s="37">
        <f>IF($D31="","",VLOOKUP($D31,'[1]PRIPREMA DEVOJCICE GT'!$A$7:$P$22,16))</f>
      </c>
      <c r="D31" s="38"/>
      <c r="E31" s="37">
        <f>UPPER(IF($D31="","",VLOOKUP($D31,'[1]PRIPREMA DEVOJCICE GT'!$A$7:$P$22,2)))</f>
      </c>
      <c r="F31" s="37">
        <f>IF($D31="","",VLOOKUP($D31,'[1]PRIPREMA DEVOJCICE GT'!$A$7:$P$22,3))</f>
      </c>
      <c r="G31" s="37"/>
      <c r="H31" s="37">
        <f>IF($D31="","",VLOOKUP($D31,'[1]PRIPREMA DEVOJCICE GT'!$A$7:$P$22,4))</f>
      </c>
      <c r="I31" s="68"/>
      <c r="J31" s="41"/>
      <c r="K31" s="41"/>
      <c r="L31" s="41"/>
      <c r="M31" s="64"/>
      <c r="N31" s="41"/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19</v>
      </c>
      <c r="I32" s="54"/>
      <c r="J32" s="40" t="s">
        <v>26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>
        <f>IF($D33="","",VLOOKUP($D33,'[1]PRIPREMA DEVOJCICE GT'!$A$7:$P$22,15))</f>
      </c>
      <c r="C33" s="37">
        <f>IF($D33="","",VLOOKUP($D33,'[1]PRIPREMA DEVOJCICE GT'!$A$7:$P$22,16))</f>
      </c>
      <c r="D33" s="38"/>
      <c r="E33" s="37">
        <f>UPPER(IF($D33="","",VLOOKUP($D33,'[1]PRIPREMA DEVOJCICE GT'!$A$7:$P$22,2)))</f>
      </c>
      <c r="F33" s="37">
        <f>IF($D33="","",VLOOKUP($D33,'[1]PRIPREMA DEVOJCICE GT'!$A$7:$P$22,3))</f>
      </c>
      <c r="G33" s="37"/>
      <c r="H33" s="37">
        <f>IF($D33="","",VLOOKUP($D33,'[1]PRIPREMA DEVOJCICE GT'!$A$7:$P$22,4))</f>
      </c>
      <c r="I33" s="57"/>
      <c r="J33" s="41"/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19</v>
      </c>
      <c r="K34" s="60"/>
      <c r="L34" s="40" t="s">
        <v>25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>
        <f>IF($D35="","",VLOOKUP($D35,'[1]PRIPREMA DEVOJCICE GT'!$A$7:$P$22,15))</f>
      </c>
      <c r="C35" s="37">
        <f>IF($D35="","",VLOOKUP($D35,'[1]PRIPREMA DEVOJCICE GT'!$A$7:$P$22,16))</f>
      </c>
      <c r="D35" s="38"/>
      <c r="E35" s="37">
        <f>UPPER(IF($D35="","",VLOOKUP($D35,'[1]PRIPREMA DEVOJCICE GT'!$A$7:$P$22,2)))</f>
      </c>
      <c r="F35" s="37">
        <f>IF($D35="","",VLOOKUP($D35,'[1]PRIPREMA DEVOJCICE GT'!$A$7:$P$22,3))</f>
      </c>
      <c r="G35" s="37"/>
      <c r="H35" s="37">
        <f>IF($D35="","",VLOOKUP($D35,'[1]PRIPREMA DEVOJCICE GT'!$A$7:$P$22,4))</f>
      </c>
      <c r="I35" s="40"/>
      <c r="J35" s="41"/>
      <c r="K35" s="63"/>
      <c r="L35" s="41"/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19</v>
      </c>
      <c r="I36" s="54"/>
      <c r="J36" s="40" t="s">
        <v>22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>
        <f>IF($D37="","",VLOOKUP($D37,'[1]PRIPREMA DEVOJCICE GT'!$A$7:$P$22,15))</f>
      </c>
      <c r="C37" s="37">
        <f>IF($D37="","",VLOOKUP($D37,'[1]PRIPREMA DEVOJCICE GT'!$A$7:$P$22,16))</f>
      </c>
      <c r="D37" s="38"/>
      <c r="E37" s="39">
        <f>UPPER(IF($D37="","",VLOOKUP($D37,'[1]PRIPREMA DEVOJCICE GT'!$A$7:$P$22,2)))</f>
      </c>
      <c r="F37" s="39">
        <f>IF($D37="","",VLOOKUP($D37,'[1]PRIPREMA DEVOJCICE GT'!$A$7:$P$22,3))</f>
      </c>
      <c r="G37" s="37"/>
      <c r="H37" s="39">
        <f>IF($D37="","",VLOOKUP($D37,'[1]PRIPREMA DEVOJCICE GT'!$A$7:$P$22,4))</f>
      </c>
      <c r="I37" s="66"/>
      <c r="J37" s="41"/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27</v>
      </c>
      <c r="B71" s="87"/>
      <c r="C71" s="88"/>
      <c r="D71" s="89" t="s">
        <v>28</v>
      </c>
      <c r="E71" s="90" t="s">
        <v>29</v>
      </c>
      <c r="F71" s="89"/>
      <c r="G71" s="91"/>
      <c r="H71" s="92"/>
      <c r="I71" s="89" t="s">
        <v>28</v>
      </c>
      <c r="J71" s="90" t="s">
        <v>30</v>
      </c>
      <c r="K71" s="93"/>
      <c r="L71" s="90" t="s">
        <v>31</v>
      </c>
      <c r="M71" s="94"/>
      <c r="N71" s="95" t="s">
        <v>32</v>
      </c>
      <c r="O71" s="95"/>
      <c r="P71" s="96"/>
      <c r="Q71" s="97"/>
    </row>
    <row r="72" spans="1:17" s="98" customFormat="1" ht="9" customHeight="1">
      <c r="A72" s="99" t="s">
        <v>33</v>
      </c>
      <c r="B72" s="100"/>
      <c r="C72" s="101"/>
      <c r="D72" s="102">
        <v>1</v>
      </c>
      <c r="E72" s="103"/>
      <c r="F72" s="103"/>
      <c r="G72" s="104"/>
      <c r="H72" s="105"/>
      <c r="I72" s="106" t="s">
        <v>34</v>
      </c>
      <c r="J72" s="100"/>
      <c r="K72" s="107"/>
      <c r="L72" s="100"/>
      <c r="M72" s="108"/>
      <c r="N72" s="109" t="s">
        <v>35</v>
      </c>
      <c r="O72" s="110"/>
      <c r="P72" s="110"/>
      <c r="Q72" s="111"/>
    </row>
    <row r="73" spans="1:17" s="98" customFormat="1" ht="9" customHeight="1">
      <c r="A73" s="99" t="s">
        <v>36</v>
      </c>
      <c r="B73" s="100"/>
      <c r="C73" s="112">
        <f>'[1]PRIPREMA DEVOJCICE GT'!H7</f>
        <v>0</v>
      </c>
      <c r="D73" s="102">
        <v>2</v>
      </c>
      <c r="E73" s="103"/>
      <c r="F73" s="103"/>
      <c r="G73" s="104"/>
      <c r="H73" s="105"/>
      <c r="I73" s="106" t="s">
        <v>37</v>
      </c>
      <c r="J73" s="100"/>
      <c r="K73" s="107"/>
      <c r="L73" s="100"/>
      <c r="M73" s="108"/>
      <c r="N73" s="113"/>
      <c r="O73" s="114"/>
      <c r="P73" s="114"/>
      <c r="Q73" s="115"/>
    </row>
    <row r="74" spans="1:17" s="98" customFormat="1" ht="9" customHeight="1">
      <c r="A74" s="116" t="s">
        <v>38</v>
      </c>
      <c r="B74" s="117"/>
      <c r="C74" s="118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2">
        <v>3</v>
      </c>
      <c r="E74" s="103"/>
      <c r="F74" s="103"/>
      <c r="G74" s="104"/>
      <c r="H74" s="105"/>
      <c r="I74" s="106" t="s">
        <v>39</v>
      </c>
      <c r="J74" s="100"/>
      <c r="K74" s="107"/>
      <c r="L74" s="100"/>
      <c r="M74" s="108"/>
      <c r="N74" s="109" t="s">
        <v>40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/>
      <c r="F75" s="103"/>
      <c r="G75" s="104"/>
      <c r="H75" s="105"/>
      <c r="I75" s="106" t="s">
        <v>41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42</v>
      </c>
      <c r="B76" s="122"/>
      <c r="C76" s="123"/>
      <c r="D76" s="102"/>
      <c r="E76" s="104"/>
      <c r="F76" s="124"/>
      <c r="G76" s="104"/>
      <c r="H76" s="105"/>
      <c r="I76" s="106" t="s">
        <v>43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33</v>
      </c>
      <c r="B77" s="100"/>
      <c r="C77" s="101"/>
      <c r="D77" s="102"/>
      <c r="E77" s="104"/>
      <c r="F77" s="124"/>
      <c r="G77" s="104"/>
      <c r="H77" s="105"/>
      <c r="I77" s="106" t="s">
        <v>44</v>
      </c>
      <c r="J77" s="100"/>
      <c r="K77" s="107"/>
      <c r="L77" s="100"/>
      <c r="M77" s="108"/>
      <c r="N77" s="109" t="s">
        <v>45</v>
      </c>
      <c r="O77" s="110"/>
      <c r="P77" s="110"/>
      <c r="Q77" s="111"/>
    </row>
    <row r="78" spans="1:17" s="98" customFormat="1" ht="9" customHeight="1">
      <c r="A78" s="99" t="s">
        <v>46</v>
      </c>
      <c r="B78" s="100"/>
      <c r="C78" s="126">
        <f>'[1]PRIPREMA DEVOJCICE GT'!H7</f>
        <v>0</v>
      </c>
      <c r="D78" s="102"/>
      <c r="E78" s="104"/>
      <c r="F78" s="124"/>
      <c r="G78" s="104"/>
      <c r="H78" s="105"/>
      <c r="I78" s="106" t="s">
        <v>47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48</v>
      </c>
      <c r="B79" s="117"/>
      <c r="C79" s="127">
        <f>'[1]PRIPREMA DEVOJCICE GT'!H10</f>
        <v>0</v>
      </c>
      <c r="D79" s="128"/>
      <c r="E79" s="129"/>
      <c r="F79" s="130"/>
      <c r="G79" s="129"/>
      <c r="H79" s="131"/>
      <c r="I79" s="132" t="s">
        <v>49</v>
      </c>
      <c r="J79" s="117"/>
      <c r="K79" s="125"/>
      <c r="L79" s="117"/>
      <c r="M79" s="115"/>
      <c r="N79" s="117" t="str">
        <f>Q4</f>
        <v>VLADIMIR ZIVANOVIC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431872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cp:lastPrinted>2016-05-18T10:15:21Z</cp:lastPrinted>
  <dcterms:created xsi:type="dcterms:W3CDTF">2016-05-17T09:38:39Z</dcterms:created>
  <dcterms:modified xsi:type="dcterms:W3CDTF">2016-05-18T10:15:44Z</dcterms:modified>
  <cp:category/>
  <cp:version/>
  <cp:contentType/>
  <cp:contentStatus/>
</cp:coreProperties>
</file>