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<sst xmlns="http://schemas.openxmlformats.org/spreadsheetml/2006/main" count="132" uniqueCount="90">
  <si>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</si>
  <si>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</si>
  <si>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</si>
  <si>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</si>
  <si>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</si>
  <si>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</si>
  <si>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</si>
  <si>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</si>
  <si>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</si>
  <si>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</si>
  <si>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</si>
  <si>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</si>
  <si>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</si>
  <si>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</si>
  <si>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</si>
  <si>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</si>
  <si>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</si>
  <si>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</si>
  <si>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STOSOVIC</t>
  </si>
  <si>
    <t>MILICA</t>
  </si>
  <si>
    <t>JAS</t>
  </si>
  <si>
    <t>Umpire</t>
  </si>
  <si>
    <t>BYE</t>
  </si>
  <si>
    <t>AS</t>
  </si>
  <si>
    <t>KOSTOVIC</t>
  </si>
  <si>
    <t>TEODORA</t>
  </si>
  <si>
    <t>MRD</t>
  </si>
  <si>
    <t>4/0 4/1</t>
  </si>
  <si>
    <t>B</t>
  </si>
  <si>
    <t>MOMIROVIC</t>
  </si>
  <si>
    <t>ALEKSANDRA</t>
  </si>
  <si>
    <t>SUN</t>
  </si>
  <si>
    <t>4/2 4/2</t>
  </si>
  <si>
    <t>VAJA</t>
  </si>
  <si>
    <t>KLARA</t>
  </si>
  <si>
    <t>CZ</t>
  </si>
  <si>
    <t xml:space="preserve">BUDIMIR </t>
  </si>
  <si>
    <t>SPA</t>
  </si>
  <si>
    <t>4/0 3/4(4) 7/5</t>
  </si>
  <si>
    <t>RADOJKOVIC</t>
  </si>
  <si>
    <t>JANA</t>
  </si>
  <si>
    <t>BOR</t>
  </si>
  <si>
    <t>3/4(3) 4/0 7/4</t>
  </si>
  <si>
    <t xml:space="preserve">LAZAREVIC </t>
  </si>
  <si>
    <t>ANA</t>
  </si>
  <si>
    <t>GMX</t>
  </si>
  <si>
    <t>4/0 2/4 7/5</t>
  </si>
  <si>
    <t>MIHALJEVIC</t>
  </si>
  <si>
    <t>TARA</t>
  </si>
  <si>
    <t>REK</t>
  </si>
  <si>
    <t xml:space="preserve">4/0 4/0 </t>
  </si>
  <si>
    <t>A</t>
  </si>
  <si>
    <t>4/1 4/0</t>
  </si>
  <si>
    <t>BS</t>
  </si>
  <si>
    <t xml:space="preserve">ILIC </t>
  </si>
  <si>
    <t>MARIJANA</t>
  </si>
  <si>
    <t>KRU</t>
  </si>
  <si>
    <t>POPOSKI</t>
  </si>
  <si>
    <t>DIN</t>
  </si>
  <si>
    <t>4/1 4/1</t>
  </si>
  <si>
    <t>ARSIC</t>
  </si>
  <si>
    <t>ANASTASIJA</t>
  </si>
  <si>
    <t>4/3(0) 4/1</t>
  </si>
  <si>
    <t>RAFAILOVIC</t>
  </si>
  <si>
    <t>IVA</t>
  </si>
  <si>
    <t>VOZ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</si>
  <si>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</si>
  <si>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</si>
  <si>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</si>
  <si>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</si>
  <si>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</si>
  <si>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</si>
  <si>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</si>
  <si>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</si>
  <si>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</si>
  <si>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</si>
  <si>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</si>
  <si>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</si>
  <si>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</si>
  <si>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</si>
  <si>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</si>
  <si>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</si>
  <si>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</si>
  <si>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</si>
  <si>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</si>
  <si>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</si>
  <si>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</si>
  <si>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</si>
  <si>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</si>
  <si>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bye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</si>
</sst>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tkovic\AppData\Local\Temp\Temp1_formulari_sudije_2016-finalni_xlsm.zi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21.5.2016.</v>
          </cell>
          <cell r="C10" t="str">
            <v>Beograd, TK Balans</v>
          </cell>
          <cell r="D10" t="str">
            <v>III</v>
          </cell>
          <cell r="E10" t="str">
            <v>Kristina Butkovic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L40" sqref="L40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'[1]PODEŠAVANJA-NE BRISATI'!$A$10</f>
        <v>21.5.2016.</v>
      </c>
      <c r="B4" s="136"/>
      <c r="C4" s="136"/>
      <c r="D4" s="17"/>
      <c r="E4" s="17"/>
      <c r="F4" s="17" t="str">
        <f>'[1]PODEŠAVANJA-NE BRISATI'!$C$10</f>
        <v>Beograd, TK Balans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Kristina Butkovic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9"/>
      <c r="H7" s="37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MILICA STOSOVIC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21</v>
      </c>
      <c r="I8" s="54"/>
      <c r="J8" s="55" t="s">
        <v>18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22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 t="s">
        <v>89</v>
      </c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TEODORA KOSTOVIC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21</v>
      </c>
      <c r="K10" s="60" t="s">
        <v>23</v>
      </c>
      <c r="L10" s="55" t="s">
        <v>18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ALEKSANDRA MOMIROVIC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24</v>
      </c>
      <c r="F11" s="37" t="s">
        <v>25</v>
      </c>
      <c r="G11" s="37"/>
      <c r="H11" s="37" t="s">
        <v>26</v>
      </c>
      <c r="I11" s="40"/>
      <c r="J11" s="41"/>
      <c r="K11" s="63"/>
      <c r="L11" s="41" t="s">
        <v>27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KLARA VAJA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21</v>
      </c>
      <c r="I12" s="54" t="s">
        <v>28</v>
      </c>
      <c r="J12" s="55" t="str">
        <f>UPPER(IF(OR(I12="a",I12="as"),E11,IF(OR(I12="b",I12="bs"),E13,)))</f>
        <v>MOMIROVIC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29</v>
      </c>
      <c r="F13" s="37" t="s">
        <v>30</v>
      </c>
      <c r="G13" s="37"/>
      <c r="H13" s="37" t="s">
        <v>31</v>
      </c>
      <c r="I13" s="66"/>
      <c r="J13" s="41" t="s">
        <v>32</v>
      </c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TEODORA BUDIMIR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21</v>
      </c>
      <c r="M14" s="60" t="s">
        <v>23</v>
      </c>
      <c r="N14" s="55" t="s">
        <v>18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JANA RADOJKOVIC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33</v>
      </c>
      <c r="F15" s="37" t="s">
        <v>34</v>
      </c>
      <c r="G15" s="39"/>
      <c r="H15" s="37" t="s">
        <v>35</v>
      </c>
      <c r="I15" s="68"/>
      <c r="J15" s="41"/>
      <c r="K15" s="41"/>
      <c r="L15" s="41"/>
      <c r="M15" s="64"/>
      <c r="N15" s="41" t="s">
        <v>27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ANA LAZAREVIC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21</v>
      </c>
      <c r="I16" s="54" t="s">
        <v>23</v>
      </c>
      <c r="J16" s="55" t="s">
        <v>33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TARA MIHALJEVIC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22</v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 t="s">
        <v>89</v>
      </c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21</v>
      </c>
      <c r="K18" s="60" t="s">
        <v>28</v>
      </c>
      <c r="L18" s="55" t="str">
        <f>UPPER(IF(OR(K18="a",K18="as"),J16,IF(OR(K18="b",K18="bs"),J20,)))</f>
        <v>RADOJKOVIC</v>
      </c>
      <c r="M18" s="70"/>
      <c r="N18" s="62"/>
      <c r="O18" s="64"/>
      <c r="P18" s="44"/>
      <c r="Q18" s="45"/>
      <c r="R18" s="46"/>
      <c r="V18" s="56" t="str">
        <f>F$29&amp;" "&amp;E$29</f>
        <v>MARIJANA ILIC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36</v>
      </c>
      <c r="F19" s="37" t="s">
        <v>25</v>
      </c>
      <c r="G19" s="37"/>
      <c r="H19" s="37" t="s">
        <v>37</v>
      </c>
      <c r="I19" s="40"/>
      <c r="J19" s="41"/>
      <c r="K19" s="63"/>
      <c r="L19" s="41" t="s">
        <v>38</v>
      </c>
      <c r="M19" s="62"/>
      <c r="N19" s="62"/>
      <c r="O19" s="64"/>
      <c r="P19" s="44"/>
      <c r="Q19" s="45"/>
      <c r="R19" s="46"/>
      <c r="V19" s="56" t="str">
        <f>F$31&amp;" "&amp;E$31</f>
        <v>MILICA POPOSKI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21</v>
      </c>
      <c r="I20" s="54" t="s">
        <v>28</v>
      </c>
      <c r="J20" s="55" t="str">
        <f>UPPER(IF(OR(I20="a",I20="as"),E19,IF(OR(I20="b",I20="bs"),E21,)))</f>
        <v>RADOJKOVIC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ANASTASIJA ARSIC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39</v>
      </c>
      <c r="F21" s="37" t="s">
        <v>40</v>
      </c>
      <c r="G21" s="37"/>
      <c r="H21" s="37" t="s">
        <v>41</v>
      </c>
      <c r="I21" s="66"/>
      <c r="J21" s="41" t="s">
        <v>42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21</v>
      </c>
      <c r="O22" s="60" t="s">
        <v>28</v>
      </c>
      <c r="P22" s="55" t="str">
        <f>UPPER(IF(OR(O22="a",O22="as"),N14,IF(OR(O22="b",O22="bs"),N30,)))</f>
        <v>MIHALJEVIC</v>
      </c>
      <c r="Q22" s="61"/>
      <c r="R22" s="46"/>
      <c r="V22" s="56" t="str">
        <f>F$37&amp;" "&amp;E$37</f>
        <v>IVA RAFAILOVIC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 t="s">
        <v>43</v>
      </c>
      <c r="F23" s="37" t="s">
        <v>44</v>
      </c>
      <c r="G23" s="37"/>
      <c r="H23" s="37" t="s">
        <v>45</v>
      </c>
      <c r="I23" s="40"/>
      <c r="J23" s="41"/>
      <c r="K23" s="41"/>
      <c r="L23" s="41"/>
      <c r="M23" s="62"/>
      <c r="N23" s="41"/>
      <c r="O23" s="64"/>
      <c r="P23" s="41" t="s">
        <v>46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21</v>
      </c>
      <c r="I24" s="54" t="s">
        <v>28</v>
      </c>
      <c r="J24" s="55" t="str">
        <f>UPPER(IF(OR(I24="a",I24="as"),E23,IF(OR(I24="b",I24="bs"),E25,)))</f>
        <v>MIHALJEVIC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 t="s">
        <v>47</v>
      </c>
      <c r="F25" s="37" t="s">
        <v>48</v>
      </c>
      <c r="G25" s="37"/>
      <c r="H25" s="37" t="s">
        <v>49</v>
      </c>
      <c r="I25" s="57"/>
      <c r="J25" s="62" t="s">
        <v>50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21</v>
      </c>
      <c r="K26" s="60" t="s">
        <v>51</v>
      </c>
      <c r="L26" s="55" t="str">
        <f>UPPER(IF(OR(K26="a",K26="as"),J24,IF(OR(K26="b",K26="bs"),J28,)))</f>
        <v>MIHALJEVIC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22</v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41" t="s">
        <v>52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21</v>
      </c>
      <c r="I28" s="54" t="s">
        <v>53</v>
      </c>
      <c r="J28" s="55" t="str">
        <f>UPPER(IF(OR(I28="a",I28="as"),E27,IF(OR(I28="b",I28="bs"),E29,)))</f>
        <v>ILIC 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7" t="s">
        <v>54</v>
      </c>
      <c r="F29" s="37" t="s">
        <v>55</v>
      </c>
      <c r="G29" s="39"/>
      <c r="H29" s="37" t="s">
        <v>56</v>
      </c>
      <c r="I29" s="66"/>
      <c r="J29" s="41" t="s">
        <v>89</v>
      </c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21</v>
      </c>
      <c r="M30" s="60" t="s">
        <v>51</v>
      </c>
      <c r="N30" s="55" t="str">
        <f>UPPER(IF(OR(M30="a",M30="as"),L26,IF(OR(M30="b",M30="bs"),L34,)))</f>
        <v>MIHALJEVIC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 t="s">
        <v>57</v>
      </c>
      <c r="F31" s="37" t="s">
        <v>19</v>
      </c>
      <c r="G31" s="37"/>
      <c r="H31" s="37" t="s">
        <v>58</v>
      </c>
      <c r="I31" s="68"/>
      <c r="J31" s="41"/>
      <c r="K31" s="41"/>
      <c r="L31" s="41"/>
      <c r="M31" s="64"/>
      <c r="N31" s="41" t="s">
        <v>59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21</v>
      </c>
      <c r="I32" s="54" t="s">
        <v>51</v>
      </c>
      <c r="J32" s="55" t="str">
        <f>UPPER(IF(OR(I32="a",I32="as"),E31,IF(OR(I32="b",I32="bs"),E33,)))</f>
        <v>POPOSKI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 t="s">
        <v>60</v>
      </c>
      <c r="F33" s="37" t="s">
        <v>61</v>
      </c>
      <c r="G33" s="37"/>
      <c r="H33" s="37" t="s">
        <v>35</v>
      </c>
      <c r="I33" s="57"/>
      <c r="J33" s="41" t="s">
        <v>46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21</v>
      </c>
      <c r="K34" s="60" t="s">
        <v>51</v>
      </c>
      <c r="L34" s="55" t="str">
        <f>UPPER(IF(OR(K34="a",K34="as"),J32,IF(OR(K34="b",K34="bs"),J36,)))</f>
        <v>POPOSKI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22</v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 t="s">
        <v>62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21</v>
      </c>
      <c r="I36" s="54" t="s">
        <v>53</v>
      </c>
      <c r="J36" s="55" t="s">
        <v>63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7" t="s">
        <v>63</v>
      </c>
      <c r="F37" s="37" t="s">
        <v>64</v>
      </c>
      <c r="G37" s="37"/>
      <c r="H37" s="37" t="s">
        <v>65</v>
      </c>
      <c r="I37" s="66"/>
      <c r="J37" s="41" t="s">
        <v>89</v>
      </c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66</v>
      </c>
      <c r="B71" s="87"/>
      <c r="C71" s="88"/>
      <c r="D71" s="89" t="s">
        <v>67</v>
      </c>
      <c r="E71" s="90" t="s">
        <v>68</v>
      </c>
      <c r="F71" s="89"/>
      <c r="G71" s="91"/>
      <c r="H71" s="92"/>
      <c r="I71" s="89" t="s">
        <v>67</v>
      </c>
      <c r="J71" s="90" t="s">
        <v>69</v>
      </c>
      <c r="K71" s="93"/>
      <c r="L71" s="90" t="s">
        <v>70</v>
      </c>
      <c r="M71" s="94"/>
      <c r="N71" s="95" t="s">
        <v>71</v>
      </c>
      <c r="O71" s="95"/>
      <c r="P71" s="96"/>
      <c r="Q71" s="97"/>
    </row>
    <row r="72" spans="1:17" s="98" customFormat="1" ht="9" customHeight="1">
      <c r="A72" s="99" t="s">
        <v>72</v>
      </c>
      <c r="B72" s="100"/>
      <c r="C72" s="101"/>
      <c r="D72" s="102">
        <v>1</v>
      </c>
      <c r="E72" s="103">
        <f>'[1]PRIPREMA DEVOJCICE GT'!B7</f>
        <v>0</v>
      </c>
      <c r="F72" s="103">
        <f>'[1]PRIPREMA DEVOJCICE GT'!C7</f>
        <v>0</v>
      </c>
      <c r="G72" s="104"/>
      <c r="H72" s="105"/>
      <c r="I72" s="106" t="s">
        <v>73</v>
      </c>
      <c r="J72" s="100"/>
      <c r="K72" s="107"/>
      <c r="L72" s="100"/>
      <c r="M72" s="108"/>
      <c r="N72" s="109" t="s">
        <v>74</v>
      </c>
      <c r="O72" s="110"/>
      <c r="P72" s="110"/>
      <c r="Q72" s="111"/>
    </row>
    <row r="73" spans="1:17" s="98" customFormat="1" ht="9" customHeight="1">
      <c r="A73" s="99" t="s">
        <v>75</v>
      </c>
      <c r="B73" s="100"/>
      <c r="C73" s="112">
        <f>'[1]PRIPREMA DEVOJCICE GT'!H7</f>
        <v>0</v>
      </c>
      <c r="D73" s="102">
        <v>2</v>
      </c>
      <c r="E73" s="103">
        <f>'[1]PRIPREMA DEVOJCICE GT'!B8</f>
        <v>0</v>
      </c>
      <c r="F73" s="103">
        <f>'[1]PRIPREMA DEVOJCICE GT'!C8</f>
        <v>0</v>
      </c>
      <c r="G73" s="104"/>
      <c r="H73" s="105"/>
      <c r="I73" s="106" t="s">
        <v>76</v>
      </c>
      <c r="J73" s="100"/>
      <c r="K73" s="107"/>
      <c r="L73" s="100"/>
      <c r="M73" s="108"/>
      <c r="N73" s="113"/>
      <c r="O73" s="114"/>
      <c r="P73" s="114"/>
      <c r="Q73" s="115"/>
    </row>
    <row r="74" spans="1:17" s="98" customFormat="1" ht="9" customHeight="1">
      <c r="A74" s="116" t="s">
        <v>77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>
        <v>3</v>
      </c>
      <c r="E74" s="103">
        <f>'[1]PRIPREMA DEVOJCICE GT'!B9</f>
        <v>0</v>
      </c>
      <c r="F74" s="103">
        <f>'[1]PRIPREMA DEVOJCICE GT'!C9</f>
        <v>0</v>
      </c>
      <c r="G74" s="104"/>
      <c r="H74" s="105"/>
      <c r="I74" s="106" t="s">
        <v>78</v>
      </c>
      <c r="J74" s="100"/>
      <c r="K74" s="107"/>
      <c r="L74" s="100"/>
      <c r="M74" s="108"/>
      <c r="N74" s="109" t="s">
        <v>79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>
        <f>'[1]PRIPREMA DEVOJCICE GT'!B10</f>
        <v>0</v>
      </c>
      <c r="F75" s="103">
        <f>'[1]PRIPREMA DEVOJCICE GT'!C10</f>
        <v>0</v>
      </c>
      <c r="G75" s="104"/>
      <c r="H75" s="105"/>
      <c r="I75" s="106" t="s">
        <v>80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81</v>
      </c>
      <c r="B76" s="122"/>
      <c r="C76" s="123"/>
      <c r="D76" s="102"/>
      <c r="E76" s="104"/>
      <c r="F76" s="124"/>
      <c r="G76" s="104"/>
      <c r="H76" s="105"/>
      <c r="I76" s="106" t="s">
        <v>82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72</v>
      </c>
      <c r="B77" s="100"/>
      <c r="C77" s="101"/>
      <c r="D77" s="102"/>
      <c r="E77" s="104"/>
      <c r="F77" s="124"/>
      <c r="G77" s="104"/>
      <c r="H77" s="105"/>
      <c r="I77" s="106" t="s">
        <v>83</v>
      </c>
      <c r="J77" s="100"/>
      <c r="K77" s="107"/>
      <c r="L77" s="100"/>
      <c r="M77" s="108"/>
      <c r="N77" s="109" t="s">
        <v>84</v>
      </c>
      <c r="O77" s="110"/>
      <c r="P77" s="110"/>
      <c r="Q77" s="111"/>
    </row>
    <row r="78" spans="1:17" s="98" customFormat="1" ht="9" customHeight="1">
      <c r="A78" s="99" t="s">
        <v>85</v>
      </c>
      <c r="B78" s="100"/>
      <c r="C78" s="126">
        <f>'[1]PRIPREMA DEVOJCICE GT'!H7</f>
        <v>0</v>
      </c>
      <c r="D78" s="102"/>
      <c r="E78" s="104"/>
      <c r="F78" s="124"/>
      <c r="G78" s="104"/>
      <c r="H78" s="105"/>
      <c r="I78" s="106" t="s">
        <v>86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87</v>
      </c>
      <c r="B79" s="117"/>
      <c r="C79" s="127">
        <f>'[1]PRIPREMA DEVOJCICE GT'!H10</f>
        <v>0</v>
      </c>
      <c r="D79" s="128"/>
      <c r="E79" s="129"/>
      <c r="F79" s="130"/>
      <c r="G79" s="129"/>
      <c r="H79" s="131"/>
      <c r="I79" s="132" t="s">
        <v>88</v>
      </c>
      <c r="J79" s="117"/>
      <c r="K79" s="125"/>
      <c r="L79" s="117"/>
      <c r="M79" s="115"/>
      <c r="N79" s="117" t="str">
        <f>Q4</f>
        <v>Kristina Butkovic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65345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Butkovic</dc:creator>
  <cp:keywords/>
  <dc:description/>
  <cp:lastModifiedBy>teniski savez</cp:lastModifiedBy>
  <dcterms:created xsi:type="dcterms:W3CDTF">2016-05-22T18:48:34Z</dcterms:created>
  <dcterms:modified xsi:type="dcterms:W3CDTF">2016-05-25T08:35:59Z</dcterms:modified>
  <cp:category/>
  <cp:version/>
  <cp:contentType/>
  <cp:contentStatus/>
</cp:coreProperties>
</file>