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16'!$A$1:$Q$45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<sst xmlns="http://schemas.openxmlformats.org/spreadsheetml/2006/main" count="82" uniqueCount="62">
  <si>
    <t>ŽENE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</si>
  <si>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</si>
  <si>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</si>
  <si>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</si>
  <si>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</si>
  <si>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</si>
  <si>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</si>
  <si>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</si>
  <si>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</si>
  <si>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</si>
  <si>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</si>
  <si>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</si>
  <si>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</si>
  <si>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</si>
  <si>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</si>
  <si>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</si>
  <si>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</si>
  <si>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</si>
  <si>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ANTANSKOVIC</t>
  </si>
  <si>
    <t>HELENA</t>
  </si>
  <si>
    <t>WS</t>
  </si>
  <si>
    <t>Umpire</t>
  </si>
  <si>
    <t>MILOSEVIC</t>
  </si>
  <si>
    <t>KATARINA</t>
  </si>
  <si>
    <t>DIN</t>
  </si>
  <si>
    <t>4:1 4:3(4)</t>
  </si>
  <si>
    <t>PREMOVIC</t>
  </si>
  <si>
    <t>JANA</t>
  </si>
  <si>
    <t>DRI</t>
  </si>
  <si>
    <t>4:1 4:0</t>
  </si>
  <si>
    <t>PETROVIC</t>
  </si>
  <si>
    <t>ANA</t>
  </si>
  <si>
    <t>W.O</t>
  </si>
  <si>
    <t>KOVACEVIC</t>
  </si>
  <si>
    <t>VULIN</t>
  </si>
  <si>
    <t>NINA</t>
  </si>
  <si>
    <t>MAS</t>
  </si>
  <si>
    <t>4:2 4:1</t>
  </si>
  <si>
    <t>DOBROSAVLJEVIC</t>
  </si>
  <si>
    <t>MILICA</t>
  </si>
  <si>
    <t>PRV</t>
  </si>
  <si>
    <t>SPA</t>
  </si>
  <si>
    <t>4:3(2) 4:1</t>
  </si>
  <si>
    <t>DUDIC</t>
  </si>
  <si>
    <t>GMX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</si>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</sst>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3" fillId="0" borderId="10" xfId="44" applyNumberFormat="1" applyFont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6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left" vertical="center"/>
    </xf>
    <xf numFmtId="49" fontId="17" fillId="33" borderId="0" xfId="0" applyNumberFormat="1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3" borderId="0" xfId="0" applyNumberFormat="1" applyFont="1" applyFill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1" fillId="3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35" borderId="0" xfId="0" applyFont="1" applyFill="1" applyAlignment="1">
      <alignment vertical="center"/>
    </xf>
    <xf numFmtId="0" fontId="23" fillId="35" borderId="0" xfId="0" applyFont="1" applyFill="1" applyAlignment="1">
      <alignment vertical="center"/>
    </xf>
    <xf numFmtId="49" fontId="20" fillId="35" borderId="0" xfId="0" applyNumberFormat="1" applyFont="1" applyFill="1" applyAlignment="1">
      <alignment vertical="center"/>
    </xf>
    <xf numFmtId="49" fontId="23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9" fontId="20" fillId="33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36" borderId="13" xfId="0" applyFont="1" applyFill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36" borderId="16" xfId="0" applyFont="1" applyFill="1" applyBorder="1" applyAlignment="1">
      <alignment horizontal="right" vertical="center"/>
    </xf>
    <xf numFmtId="49" fontId="22" fillId="0" borderId="11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16" xfId="0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0" fillId="0" borderId="17" xfId="0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9" fontId="0" fillId="35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28" fillId="35" borderId="0" xfId="0" applyNumberFormat="1" applyFont="1" applyFill="1" applyAlignment="1">
      <alignment vertical="center"/>
    </xf>
    <xf numFmtId="49" fontId="16" fillId="0" borderId="18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16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16" xfId="0" applyNumberFormat="1" applyFont="1" applyBorder="1" applyAlignment="1">
      <alignment vertical="center"/>
    </xf>
    <xf numFmtId="49" fontId="9" fillId="33" borderId="19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16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vertical="center"/>
    </xf>
    <xf numFmtId="49" fontId="16" fillId="0" borderId="20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6" fillId="0" borderId="15" xfId="0" applyNumberFormat="1" applyFont="1" applyBorder="1" applyAlignment="1">
      <alignment horizontal="right" vertical="center"/>
    </xf>
    <xf numFmtId="0" fontId="16" fillId="33" borderId="18" xfId="0" applyFont="1" applyFill="1" applyBorder="1" applyAlignment="1">
      <alignment vertical="center"/>
    </xf>
    <xf numFmtId="49" fontId="16" fillId="33" borderId="16" xfId="0" applyNumberFormat="1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49" fontId="16" fillId="35" borderId="0" xfId="0" applyNumberFormat="1" applyFont="1" applyFill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35" borderId="11" xfId="0" applyFont="1" applyFill="1" applyBorder="1" applyAlignment="1">
      <alignment vertical="center"/>
    </xf>
    <xf numFmtId="49" fontId="16" fillId="35" borderId="11" xfId="0" applyNumberFormat="1" applyFont="1" applyFill="1" applyBorder="1" applyAlignment="1">
      <alignment horizontal="center" vertical="center"/>
    </xf>
    <xf numFmtId="49" fontId="16" fillId="35" borderId="15" xfId="0" applyNumberFormat="1" applyFont="1" applyFill="1" applyBorder="1" applyAlignment="1">
      <alignment vertical="center"/>
    </xf>
    <xf numFmtId="49" fontId="29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14" fontId="13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05.11.2016.</v>
          </cell>
          <cell r="C10" t="str">
            <v>Beograd, TK Olimp</v>
          </cell>
          <cell r="D10" t="str">
            <v>zeleni</v>
          </cell>
          <cell r="E10" t="str">
            <v>Igor Marjanovic</v>
          </cell>
        </row>
        <row r="12">
          <cell r="A12" t="str">
            <v>10s</v>
          </cell>
        </row>
      </sheetData>
      <sheetData sheetId="11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showZeros="0" tabSelected="1" zoomScalePageLayoutView="0" workbookViewId="0" topLeftCell="A1">
      <selection activeCell="W20" sqref="W20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90" customWidth="1"/>
    <col min="10" max="10" width="10.7109375" style="0" customWidth="1"/>
    <col min="11" max="11" width="1.7109375" style="90" customWidth="1"/>
    <col min="12" max="12" width="10.7109375" style="0" customWidth="1"/>
    <col min="13" max="13" width="1.7109375" style="91" customWidth="1"/>
    <col min="14" max="14" width="10.7109375" style="0" customWidth="1"/>
    <col min="15" max="15" width="1.7109375" style="90" customWidth="1"/>
    <col min="16" max="16" width="10.7109375" style="0" customWidth="1"/>
    <col min="17" max="17" width="1.7109375" style="91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13" t="str">
        <f>'[1]PODEŠAVANJA-NE BRISATI'!$A$10</f>
        <v>05.11.2016.</v>
      </c>
      <c r="B4" s="113"/>
      <c r="C4" s="113"/>
      <c r="D4" s="17"/>
      <c r="E4" s="17"/>
      <c r="F4" s="17" t="str">
        <f>'[1]PODEŠAVANJA-NE BRISATI'!$C$10</f>
        <v>Beograd, TK Olimp</v>
      </c>
      <c r="G4" s="18"/>
      <c r="H4" s="17"/>
      <c r="I4" s="19"/>
      <c r="J4" s="20" t="str">
        <f>'[1]PODEŠAVANJA-NE BRISATI'!$D$10</f>
        <v>zeleni</v>
      </c>
      <c r="K4" s="19"/>
      <c r="L4" s="21" t="str">
        <f>'[1]PODEŠAVANJA-NE BRISATI'!$A$12</f>
        <v>10s</v>
      </c>
      <c r="M4" s="19"/>
      <c r="N4" s="17"/>
      <c r="O4" s="19"/>
      <c r="P4" s="17"/>
      <c r="Q4" s="22" t="str">
        <f>'[1]PODEŠAVANJA-NE BRISATI'!$E$10</f>
        <v>Igor Marjanovic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7" t="s">
        <v>18</v>
      </c>
      <c r="F7" s="37" t="s">
        <v>19</v>
      </c>
      <c r="G7" s="37"/>
      <c r="H7" s="37" t="s">
        <v>20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HELENA ANTANSKOVIC</v>
      </c>
    </row>
    <row r="8" spans="1:22" s="46" customFormat="1" ht="9" customHeight="1">
      <c r="A8" s="48"/>
      <c r="B8" s="49"/>
      <c r="C8" s="49"/>
      <c r="D8" s="50"/>
      <c r="E8" s="40"/>
      <c r="F8" s="40"/>
      <c r="G8" s="51"/>
      <c r="H8" s="52" t="s">
        <v>21</v>
      </c>
      <c r="I8" s="53"/>
      <c r="J8" s="54" t="s">
        <v>22</v>
      </c>
      <c r="K8" s="54"/>
      <c r="L8" s="40"/>
      <c r="M8" s="40"/>
      <c r="N8" s="41"/>
      <c r="O8" s="42"/>
      <c r="P8" s="43"/>
      <c r="Q8" s="44"/>
      <c r="R8" s="45"/>
      <c r="T8" s="55" t="e">
        <f>#REF!</f>
        <v>#REF!</v>
      </c>
      <c r="V8" s="55" t="str">
        <f>F$9&amp;" "&amp;E$9</f>
        <v>KATARINA MILOSEVIC</v>
      </c>
    </row>
    <row r="9" spans="1:22" s="46" customFormat="1" ht="9" customHeight="1">
      <c r="A9" s="48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22</v>
      </c>
      <c r="F9" s="37" t="s">
        <v>23</v>
      </c>
      <c r="G9" s="37"/>
      <c r="H9" s="37" t="s">
        <v>24</v>
      </c>
      <c r="I9" s="56"/>
      <c r="J9" s="40" t="s">
        <v>25</v>
      </c>
      <c r="K9" s="57"/>
      <c r="L9" s="40"/>
      <c r="M9" s="40"/>
      <c r="N9" s="41"/>
      <c r="O9" s="42"/>
      <c r="P9" s="43"/>
      <c r="Q9" s="44"/>
      <c r="R9" s="45"/>
      <c r="T9" s="55" t="e">
        <f>#REF!</f>
        <v>#REF!</v>
      </c>
      <c r="V9" s="55" t="str">
        <f>F$11&amp;" "&amp;E$11</f>
        <v>JANA PREMOVIC</v>
      </c>
    </row>
    <row r="10" spans="1:22" s="46" customFormat="1" ht="9" customHeight="1">
      <c r="A10" s="48"/>
      <c r="B10" s="49"/>
      <c r="C10" s="49"/>
      <c r="D10" s="50"/>
      <c r="E10" s="40"/>
      <c r="F10" s="40"/>
      <c r="G10" s="51"/>
      <c r="H10" s="40"/>
      <c r="I10" s="58"/>
      <c r="J10" s="52" t="s">
        <v>21</v>
      </c>
      <c r="K10" s="59"/>
      <c r="L10" s="54" t="s">
        <v>22</v>
      </c>
      <c r="M10" s="60"/>
      <c r="N10" s="61"/>
      <c r="O10" s="61"/>
      <c r="P10" s="43"/>
      <c r="Q10" s="44"/>
      <c r="R10" s="45"/>
      <c r="T10" s="55" t="e">
        <f>#REF!</f>
        <v>#REF!</v>
      </c>
      <c r="V10" s="55" t="str">
        <f>F$13&amp;" "&amp;E$13</f>
        <v>ANA PETROVIC</v>
      </c>
    </row>
    <row r="11" spans="1:22" s="46" customFormat="1" ht="9" customHeight="1">
      <c r="A11" s="48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 t="s">
        <v>26</v>
      </c>
      <c r="F11" s="37" t="s">
        <v>27</v>
      </c>
      <c r="G11" s="37"/>
      <c r="H11" s="37" t="s">
        <v>28</v>
      </c>
      <c r="I11" s="39"/>
      <c r="J11" s="40"/>
      <c r="K11" s="62"/>
      <c r="L11" s="40" t="s">
        <v>29</v>
      </c>
      <c r="M11" s="63"/>
      <c r="N11" s="61"/>
      <c r="O11" s="61"/>
      <c r="P11" s="43"/>
      <c r="Q11" s="44"/>
      <c r="R11" s="45"/>
      <c r="T11" s="55" t="e">
        <f>#REF!</f>
        <v>#REF!</v>
      </c>
      <c r="V11" s="55" t="str">
        <f>F$15&amp;" "&amp;E$15</f>
        <v>NINA VULIN</v>
      </c>
    </row>
    <row r="12" spans="1:22" s="46" customFormat="1" ht="9" customHeight="1">
      <c r="A12" s="48"/>
      <c r="B12" s="49"/>
      <c r="C12" s="49"/>
      <c r="D12" s="50"/>
      <c r="E12" s="40"/>
      <c r="F12" s="40"/>
      <c r="G12" s="51"/>
      <c r="H12" s="52" t="s">
        <v>21</v>
      </c>
      <c r="I12" s="53"/>
      <c r="J12" s="54" t="s">
        <v>30</v>
      </c>
      <c r="K12" s="64"/>
      <c r="L12" s="40"/>
      <c r="M12" s="63"/>
      <c r="N12" s="61"/>
      <c r="O12" s="61"/>
      <c r="P12" s="43"/>
      <c r="Q12" s="44"/>
      <c r="R12" s="45"/>
      <c r="T12" s="55" t="e">
        <f>#REF!</f>
        <v>#REF!</v>
      </c>
      <c r="V12" s="55" t="str">
        <f>F$17&amp;" "&amp;E$17</f>
        <v>MILICA DOBROSAVLJEVIC</v>
      </c>
    </row>
    <row r="13" spans="1:22" s="46" customFormat="1" ht="9" customHeight="1">
      <c r="A13" s="48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 t="s">
        <v>30</v>
      </c>
      <c r="F13" s="37" t="s">
        <v>31</v>
      </c>
      <c r="G13" s="37"/>
      <c r="H13" s="37" t="s">
        <v>20</v>
      </c>
      <c r="I13" s="65"/>
      <c r="J13" s="40" t="s">
        <v>32</v>
      </c>
      <c r="K13" s="40"/>
      <c r="L13" s="40"/>
      <c r="M13" s="63"/>
      <c r="N13" s="61"/>
      <c r="O13" s="61"/>
      <c r="P13" s="43"/>
      <c r="Q13" s="44"/>
      <c r="R13" s="45"/>
      <c r="T13" s="55" t="e">
        <f>#REF!</f>
        <v>#REF!</v>
      </c>
      <c r="V13" s="55" t="str">
        <f>F$19&amp;" "&amp;E$19</f>
        <v>NINA KOVACEVIC</v>
      </c>
    </row>
    <row r="14" spans="1:22" s="46" customFormat="1" ht="9" customHeight="1">
      <c r="A14" s="48"/>
      <c r="B14" s="49"/>
      <c r="C14" s="49"/>
      <c r="D14" s="50"/>
      <c r="E14" s="40"/>
      <c r="F14" s="40"/>
      <c r="G14" s="51"/>
      <c r="H14" s="40"/>
      <c r="I14" s="58"/>
      <c r="J14" s="40"/>
      <c r="K14" s="40"/>
      <c r="L14" s="52" t="s">
        <v>21</v>
      </c>
      <c r="M14" s="59"/>
      <c r="N14" s="54" t="s">
        <v>33</v>
      </c>
      <c r="O14" s="60"/>
      <c r="P14" s="43"/>
      <c r="Q14" s="44"/>
      <c r="R14" s="45"/>
      <c r="T14" s="55" t="e">
        <f>#REF!</f>
        <v>#REF!</v>
      </c>
      <c r="V14" s="55" t="str">
        <f>F$21&amp;" "&amp;E$21</f>
        <v>KATARINA DUDIC</v>
      </c>
    </row>
    <row r="15" spans="1:22" s="46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7" t="s">
        <v>34</v>
      </c>
      <c r="F15" s="37" t="s">
        <v>35</v>
      </c>
      <c r="G15" s="37"/>
      <c r="H15" s="37" t="s">
        <v>36</v>
      </c>
      <c r="I15" s="66"/>
      <c r="J15" s="40"/>
      <c r="K15" s="40"/>
      <c r="L15" s="40"/>
      <c r="M15" s="63"/>
      <c r="N15" s="40" t="s">
        <v>37</v>
      </c>
      <c r="O15" s="67"/>
      <c r="P15" s="43"/>
      <c r="Q15" s="44"/>
      <c r="R15" s="45"/>
      <c r="T15" s="55" t="e">
        <f>#REF!</f>
        <v>#REF!</v>
      </c>
      <c r="V15" s="55" t="e">
        <f>#REF!&amp;" "&amp;#REF!</f>
        <v>#REF!</v>
      </c>
    </row>
    <row r="16" spans="1:22" s="46" customFormat="1" ht="9" customHeight="1" thickBot="1">
      <c r="A16" s="48"/>
      <c r="B16" s="49"/>
      <c r="C16" s="49"/>
      <c r="D16" s="50"/>
      <c r="E16" s="40"/>
      <c r="F16" s="40"/>
      <c r="G16" s="51"/>
      <c r="H16" s="52" t="s">
        <v>21</v>
      </c>
      <c r="I16" s="53"/>
      <c r="J16" s="54" t="s">
        <v>38</v>
      </c>
      <c r="K16" s="54"/>
      <c r="L16" s="40"/>
      <c r="M16" s="63"/>
      <c r="N16" s="61"/>
      <c r="O16" s="67"/>
      <c r="P16" s="43"/>
      <c r="Q16" s="44"/>
      <c r="R16" s="45"/>
      <c r="T16" s="68" t="e">
        <f>#REF!</f>
        <v>#REF!</v>
      </c>
      <c r="V16" s="55" t="e">
        <f>#REF!&amp;" "&amp;#REF!</f>
        <v>#REF!</v>
      </c>
    </row>
    <row r="17" spans="1:22" s="46" customFormat="1" ht="9" customHeight="1">
      <c r="A17" s="48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 t="s">
        <v>38</v>
      </c>
      <c r="F17" s="37" t="s">
        <v>39</v>
      </c>
      <c r="G17" s="37"/>
      <c r="H17" s="37" t="s">
        <v>40</v>
      </c>
      <c r="I17" s="56"/>
      <c r="J17" s="40" t="s">
        <v>32</v>
      </c>
      <c r="K17" s="57"/>
      <c r="L17" s="40"/>
      <c r="M17" s="63"/>
      <c r="N17" s="61"/>
      <c r="O17" s="67"/>
      <c r="P17" s="43"/>
      <c r="Q17" s="44"/>
      <c r="R17" s="45"/>
      <c r="V17" s="55" t="e">
        <f>#REF!&amp;" "&amp;#REF!</f>
        <v>#REF!</v>
      </c>
    </row>
    <row r="18" spans="1:22" s="46" customFormat="1" ht="9" customHeight="1">
      <c r="A18" s="48"/>
      <c r="B18" s="49"/>
      <c r="C18" s="49"/>
      <c r="D18" s="50"/>
      <c r="E18" s="40"/>
      <c r="F18" s="40"/>
      <c r="G18" s="51"/>
      <c r="H18" s="40"/>
      <c r="I18" s="58"/>
      <c r="J18" s="52" t="s">
        <v>21</v>
      </c>
      <c r="K18" s="59"/>
      <c r="L18" s="54" t="s">
        <v>33</v>
      </c>
      <c r="M18" s="69"/>
      <c r="N18" s="61"/>
      <c r="O18" s="67"/>
      <c r="P18" s="43"/>
      <c r="Q18" s="44"/>
      <c r="R18" s="70"/>
      <c r="V18" s="55" t="e">
        <f>#REF!&amp;" "&amp;#REF!</f>
        <v>#REF!</v>
      </c>
    </row>
    <row r="19" spans="1:22" s="46" customFormat="1" ht="9" customHeight="1">
      <c r="A19" s="48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 t="s">
        <v>33</v>
      </c>
      <c r="F19" s="37" t="s">
        <v>35</v>
      </c>
      <c r="G19" s="37"/>
      <c r="H19" s="37" t="s">
        <v>41</v>
      </c>
      <c r="I19" s="39"/>
      <c r="J19" s="40"/>
      <c r="K19" s="62"/>
      <c r="L19" s="40" t="s">
        <v>42</v>
      </c>
      <c r="M19" s="61"/>
      <c r="N19" s="61"/>
      <c r="O19" s="67"/>
      <c r="P19" s="43"/>
      <c r="Q19" s="44"/>
      <c r="R19" s="45"/>
      <c r="V19" s="55" t="e">
        <f>#REF!&amp;" "&amp;#REF!</f>
        <v>#REF!</v>
      </c>
    </row>
    <row r="20" spans="1:22" s="46" customFormat="1" ht="9" customHeight="1">
      <c r="A20" s="48"/>
      <c r="B20" s="49"/>
      <c r="C20" s="49"/>
      <c r="D20" s="50"/>
      <c r="E20" s="40"/>
      <c r="F20" s="40"/>
      <c r="G20" s="51"/>
      <c r="H20" s="52" t="s">
        <v>21</v>
      </c>
      <c r="I20" s="53"/>
      <c r="J20" s="54" t="s">
        <v>33</v>
      </c>
      <c r="K20" s="64"/>
      <c r="L20" s="40"/>
      <c r="M20" s="61"/>
      <c r="N20" s="61"/>
      <c r="O20" s="67"/>
      <c r="P20" s="43"/>
      <c r="Q20" s="44"/>
      <c r="R20" s="45"/>
      <c r="V20" s="55" t="e">
        <f>#REF!&amp;" "&amp;#REF!</f>
        <v>#REF!</v>
      </c>
    </row>
    <row r="21" spans="1:22" s="46" customFormat="1" ht="9" customHeight="1">
      <c r="A21" s="48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 t="s">
        <v>43</v>
      </c>
      <c r="F21" s="37" t="s">
        <v>23</v>
      </c>
      <c r="G21" s="37"/>
      <c r="H21" s="37" t="s">
        <v>44</v>
      </c>
      <c r="I21" s="65"/>
      <c r="J21" s="40" t="s">
        <v>32</v>
      </c>
      <c r="K21" s="40"/>
      <c r="L21" s="40"/>
      <c r="M21" s="61"/>
      <c r="N21" s="61"/>
      <c r="O21" s="67"/>
      <c r="P21" s="43"/>
      <c r="Q21" s="44"/>
      <c r="R21" s="45"/>
      <c r="V21" s="55" t="e">
        <f>#REF!&amp;" "&amp;#REF!</f>
        <v>#REF!</v>
      </c>
    </row>
    <row r="22" spans="1:22" s="46" customFormat="1" ht="9" customHeight="1">
      <c r="A22" s="48"/>
      <c r="B22" s="49"/>
      <c r="C22" s="49"/>
      <c r="D22" s="50"/>
      <c r="E22" s="71"/>
      <c r="F22" s="71"/>
      <c r="G22" s="72"/>
      <c r="H22" s="71"/>
      <c r="I22" s="58"/>
      <c r="J22" s="40"/>
      <c r="K22" s="40"/>
      <c r="L22" s="40"/>
      <c r="M22" s="61"/>
      <c r="N22" s="52" t="s">
        <v>21</v>
      </c>
      <c r="O22" s="67"/>
      <c r="P22" s="43"/>
      <c r="Q22" s="44"/>
      <c r="R22" s="45"/>
      <c r="V22" s="55" t="e">
        <f>#REF!&amp;" "&amp;#REF!</f>
        <v>#REF!</v>
      </c>
    </row>
    <row r="23" spans="1:18" s="46" customFormat="1" ht="9" customHeight="1">
      <c r="A23" s="73"/>
      <c r="B23" s="74"/>
      <c r="C23" s="74"/>
      <c r="D23" s="49"/>
      <c r="E23" s="74"/>
      <c r="F23" s="74"/>
      <c r="G23" s="74"/>
      <c r="H23" s="74"/>
      <c r="I23" s="49"/>
      <c r="J23" s="74"/>
      <c r="K23" s="74"/>
      <c r="L23" s="74"/>
      <c r="M23" s="67"/>
      <c r="N23" s="67"/>
      <c r="O23" s="67"/>
      <c r="P23" s="43"/>
      <c r="Q23" s="44"/>
      <c r="R23" s="45"/>
    </row>
    <row r="24" spans="1:18" s="46" customFormat="1" ht="9" customHeight="1">
      <c r="A24" s="75"/>
      <c r="B24" s="49"/>
      <c r="C24" s="49"/>
      <c r="D24" s="49"/>
      <c r="E24" s="74"/>
      <c r="F24" s="74"/>
      <c r="H24" s="76"/>
      <c r="I24" s="49"/>
      <c r="J24" s="74"/>
      <c r="K24" s="74"/>
      <c r="L24" s="74"/>
      <c r="M24" s="67"/>
      <c r="N24" s="67"/>
      <c r="O24" s="67"/>
      <c r="P24" s="43"/>
      <c r="Q24" s="44"/>
      <c r="R24" s="45"/>
    </row>
    <row r="25" spans="1:18" s="46" customFormat="1" ht="9" customHeight="1">
      <c r="A25" s="75"/>
      <c r="B25" s="74"/>
      <c r="C25" s="74"/>
      <c r="D25" s="49"/>
      <c r="E25" s="74"/>
      <c r="F25" s="74"/>
      <c r="G25" s="74"/>
      <c r="H25" s="74"/>
      <c r="I25" s="49"/>
      <c r="J25" s="74"/>
      <c r="K25" s="77"/>
      <c r="L25" s="74"/>
      <c r="M25" s="67"/>
      <c r="N25" s="67"/>
      <c r="O25" s="67"/>
      <c r="P25" s="43"/>
      <c r="Q25" s="44"/>
      <c r="R25" s="45"/>
    </row>
    <row r="26" spans="1:18" s="46" customFormat="1" ht="9" customHeight="1">
      <c r="A26" s="75"/>
      <c r="B26" s="49"/>
      <c r="C26" s="49"/>
      <c r="D26" s="49"/>
      <c r="E26" s="74"/>
      <c r="F26" s="74"/>
      <c r="H26" s="74"/>
      <c r="I26" s="49"/>
      <c r="J26" s="76"/>
      <c r="K26" s="49"/>
      <c r="L26" s="74"/>
      <c r="M26" s="67"/>
      <c r="N26" s="67"/>
      <c r="O26" s="67"/>
      <c r="P26" s="43"/>
      <c r="Q26" s="44"/>
      <c r="R26" s="45"/>
    </row>
    <row r="27" spans="1:18" s="46" customFormat="1" ht="9" customHeight="1">
      <c r="A27" s="75"/>
      <c r="B27" s="74"/>
      <c r="C27" s="74"/>
      <c r="D27" s="49"/>
      <c r="E27" s="74"/>
      <c r="F27" s="74"/>
      <c r="G27" s="74"/>
      <c r="H27" s="74"/>
      <c r="I27" s="49"/>
      <c r="J27" s="74"/>
      <c r="K27" s="74"/>
      <c r="L27" s="74"/>
      <c r="M27" s="67"/>
      <c r="N27" s="67"/>
      <c r="O27" s="67"/>
      <c r="P27" s="43"/>
      <c r="Q27" s="44"/>
      <c r="R27" s="45"/>
    </row>
    <row r="28" spans="1:18" s="46" customFormat="1" ht="9" customHeight="1">
      <c r="A28" s="75"/>
      <c r="B28" s="49"/>
      <c r="C28" s="49"/>
      <c r="D28" s="49"/>
      <c r="E28" s="74"/>
      <c r="F28" s="74"/>
      <c r="H28" s="76"/>
      <c r="I28" s="49"/>
      <c r="J28" s="74"/>
      <c r="K28" s="74"/>
      <c r="L28" s="74"/>
      <c r="M28" s="67"/>
      <c r="N28" s="67"/>
      <c r="O28" s="67"/>
      <c r="P28" s="43"/>
      <c r="Q28" s="44"/>
      <c r="R28" s="45"/>
    </row>
    <row r="29" spans="1:18" s="46" customFormat="1" ht="9" customHeight="1">
      <c r="A29" s="75"/>
      <c r="B29" s="74"/>
      <c r="C29" s="74"/>
      <c r="D29" s="49"/>
      <c r="E29" s="74"/>
      <c r="F29" s="74"/>
      <c r="G29" s="74"/>
      <c r="H29" s="74"/>
      <c r="I29" s="49"/>
      <c r="J29" s="74"/>
      <c r="K29" s="74"/>
      <c r="L29" s="74"/>
      <c r="M29" s="67"/>
      <c r="N29" s="67"/>
      <c r="O29" s="41"/>
      <c r="P29" s="43"/>
      <c r="Q29" s="44"/>
      <c r="R29" s="45"/>
    </row>
    <row r="30" spans="1:18" s="46" customFormat="1" ht="9" customHeight="1">
      <c r="A30" s="75"/>
      <c r="B30" s="49"/>
      <c r="C30" s="49"/>
      <c r="D30" s="49"/>
      <c r="E30" s="74"/>
      <c r="F30" s="74"/>
      <c r="H30" s="74"/>
      <c r="I30" s="49"/>
      <c r="J30" s="74"/>
      <c r="K30" s="74"/>
      <c r="L30" s="76"/>
      <c r="M30" s="49"/>
      <c r="N30" s="74"/>
      <c r="O30" s="61"/>
      <c r="P30" s="43"/>
      <c r="Q30" s="44"/>
      <c r="R30" s="45"/>
    </row>
    <row r="31" spans="1:18" s="46" customFormat="1" ht="9" customHeight="1">
      <c r="A31" s="75"/>
      <c r="B31" s="74"/>
      <c r="C31" s="74"/>
      <c r="D31" s="49"/>
      <c r="E31" s="74"/>
      <c r="F31" s="74"/>
      <c r="G31" s="74"/>
      <c r="H31" s="74"/>
      <c r="I31" s="49"/>
      <c r="J31" s="74"/>
      <c r="K31" s="74"/>
      <c r="L31" s="74"/>
      <c r="M31" s="67"/>
      <c r="N31" s="74"/>
      <c r="O31" s="67"/>
      <c r="P31" s="43"/>
      <c r="Q31" s="44"/>
      <c r="R31" s="45"/>
    </row>
    <row r="32" spans="1:18" s="46" customFormat="1" ht="9" customHeight="1">
      <c r="A32" s="75"/>
      <c r="B32" s="49"/>
      <c r="C32" s="49"/>
      <c r="D32" s="49"/>
      <c r="E32" s="74"/>
      <c r="F32" s="74"/>
      <c r="H32" s="76"/>
      <c r="I32" s="49"/>
      <c r="J32" s="74"/>
      <c r="K32" s="74"/>
      <c r="L32" s="74"/>
      <c r="M32" s="67"/>
      <c r="N32" s="67"/>
      <c r="O32" s="67"/>
      <c r="P32" s="43"/>
      <c r="Q32" s="44"/>
      <c r="R32" s="45"/>
    </row>
    <row r="33" spans="1:18" s="46" customFormat="1" ht="9" customHeight="1">
      <c r="A33" s="75"/>
      <c r="B33" s="74"/>
      <c r="C33" s="74"/>
      <c r="D33" s="49"/>
      <c r="E33" s="74"/>
      <c r="F33" s="74"/>
      <c r="G33" s="74"/>
      <c r="H33" s="74"/>
      <c r="I33" s="49"/>
      <c r="J33" s="74"/>
      <c r="K33" s="77"/>
      <c r="L33" s="74"/>
      <c r="M33" s="67"/>
      <c r="N33" s="67"/>
      <c r="O33" s="67"/>
      <c r="P33" s="43"/>
      <c r="Q33" s="44"/>
      <c r="R33" s="45"/>
    </row>
    <row r="34" spans="1:18" s="46" customFormat="1" ht="9" customHeight="1">
      <c r="A34" s="75"/>
      <c r="B34" s="49"/>
      <c r="C34" s="49"/>
      <c r="D34" s="49"/>
      <c r="E34" s="74"/>
      <c r="F34" s="74"/>
      <c r="H34" s="74"/>
      <c r="I34" s="49"/>
      <c r="J34" s="76"/>
      <c r="K34" s="49"/>
      <c r="L34" s="74"/>
      <c r="M34" s="67"/>
      <c r="N34" s="67"/>
      <c r="O34" s="67"/>
      <c r="P34" s="43"/>
      <c r="Q34" s="44"/>
      <c r="R34" s="70"/>
    </row>
    <row r="35" spans="1:18" s="46" customFormat="1" ht="9" customHeight="1">
      <c r="A35" s="75"/>
      <c r="B35" s="74"/>
      <c r="C35" s="74"/>
      <c r="D35" s="49"/>
      <c r="E35" s="74"/>
      <c r="F35" s="74"/>
      <c r="G35" s="74"/>
      <c r="H35" s="74"/>
      <c r="I35" s="49"/>
      <c r="J35" s="74"/>
      <c r="K35" s="74"/>
      <c r="L35" s="74"/>
      <c r="M35" s="67"/>
      <c r="N35" s="67"/>
      <c r="O35" s="67"/>
      <c r="P35" s="43"/>
      <c r="Q35" s="44"/>
      <c r="R35" s="45"/>
    </row>
    <row r="36" spans="1:18" s="46" customFormat="1" ht="9" customHeight="1">
      <c r="A36" s="75"/>
      <c r="B36" s="49"/>
      <c r="C36" s="49"/>
      <c r="D36" s="49"/>
      <c r="E36" s="74"/>
      <c r="F36" s="74"/>
      <c r="H36" s="76"/>
      <c r="I36" s="49"/>
      <c r="J36" s="74"/>
      <c r="K36" s="74"/>
      <c r="L36" s="74"/>
      <c r="M36" s="67"/>
      <c r="N36" s="67"/>
      <c r="O36" s="67"/>
      <c r="P36" s="43"/>
      <c r="Q36" s="44"/>
      <c r="R36" s="45"/>
    </row>
    <row r="37" spans="1:18" s="46" customFormat="1" ht="9" customHeight="1">
      <c r="A37" s="73"/>
      <c r="B37" s="74"/>
      <c r="C37" s="74"/>
      <c r="D37" s="49"/>
      <c r="E37" s="74"/>
      <c r="F37" s="74"/>
      <c r="G37" s="74"/>
      <c r="H37" s="74"/>
      <c r="I37" s="49"/>
      <c r="J37" s="74"/>
      <c r="K37" s="74"/>
      <c r="L37" s="74"/>
      <c r="M37" s="74"/>
      <c r="N37" s="41"/>
      <c r="O37" s="67"/>
      <c r="P37" s="78"/>
      <c r="Q37" s="44"/>
      <c r="R37" s="45"/>
    </row>
    <row r="38" spans="1:19" s="92" customFormat="1" ht="9" customHeight="1">
      <c r="A38" s="79" t="s">
        <v>45</v>
      </c>
      <c r="B38" s="80"/>
      <c r="C38" s="81"/>
      <c r="D38" s="82">
        <v>1</v>
      </c>
      <c r="E38" s="83">
        <f>'[1]PRIPREMA DEVOJCICE GT'!B7</f>
        <v>0</v>
      </c>
      <c r="F38" s="83">
        <f>'[1]PRIPREMA DEVOJCICE GT'!C7</f>
        <v>0</v>
      </c>
      <c r="G38" s="84"/>
      <c r="H38" s="85"/>
      <c r="I38" s="86" t="s">
        <v>46</v>
      </c>
      <c r="J38" s="80"/>
      <c r="K38" s="87"/>
      <c r="L38" s="80"/>
      <c r="M38" s="88"/>
      <c r="N38" s="89" t="s">
        <v>47</v>
      </c>
      <c r="O38" s="90"/>
      <c r="P38"/>
      <c r="Q38" s="91"/>
      <c r="R38"/>
      <c r="S38"/>
    </row>
    <row r="39" spans="1:19" s="92" customFormat="1" ht="9" customHeight="1">
      <c r="A39" s="79" t="s">
        <v>48</v>
      </c>
      <c r="B39" s="80"/>
      <c r="C39" s="93">
        <f>'[1]PRIPREMA DEVOJCICE GT'!H7</f>
        <v>0</v>
      </c>
      <c r="D39" s="82">
        <v>2</v>
      </c>
      <c r="E39" s="83">
        <f>'[1]PRIPREMA DEVOJCICE GT'!B8</f>
        <v>0</v>
      </c>
      <c r="F39" s="83">
        <f>'[1]PRIPREMA DEVOJCICE GT'!C8</f>
        <v>0</v>
      </c>
      <c r="G39" s="84"/>
      <c r="H39" s="85"/>
      <c r="I39" s="86" t="s">
        <v>49</v>
      </c>
      <c r="J39" s="80"/>
      <c r="K39" s="87"/>
      <c r="L39" s="80"/>
      <c r="M39" s="88"/>
      <c r="N39" s="94" t="str">
        <f>IF(ISBLANK('[1]PRIPREMA DEVOJCICE GT'!B22),"BYE",'[1]PRIPREMA DEVOJCICE GT'!V22)</f>
        <v>BYE</v>
      </c>
      <c r="O39" s="90"/>
      <c r="P39"/>
      <c r="Q39" s="91"/>
      <c r="R39"/>
      <c r="S39"/>
    </row>
    <row r="40" spans="1:19" s="92" customFormat="1" ht="9" customHeight="1">
      <c r="A40" s="95" t="s">
        <v>50</v>
      </c>
      <c r="B40" s="96"/>
      <c r="C40" s="97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40" s="82">
        <v>3</v>
      </c>
      <c r="E40" s="83">
        <f>'[1]PRIPREMA DEVOJCICE GT'!B9</f>
        <v>0</v>
      </c>
      <c r="F40" s="83">
        <f>'[1]PRIPREMA DEVOJCICE GT'!C9</f>
        <v>0</v>
      </c>
      <c r="G40" s="84"/>
      <c r="H40" s="85"/>
      <c r="I40" s="86" t="s">
        <v>51</v>
      </c>
      <c r="J40" s="80"/>
      <c r="K40" s="87"/>
      <c r="L40" s="80"/>
      <c r="M40" s="88"/>
      <c r="N40" s="89" t="s">
        <v>52</v>
      </c>
      <c r="O40" s="90"/>
      <c r="P40"/>
      <c r="Q40" s="91"/>
      <c r="R40"/>
      <c r="S40"/>
    </row>
    <row r="41" spans="1:19" s="92" customFormat="1" ht="9" customHeight="1">
      <c r="A41" s="98"/>
      <c r="B41" s="24"/>
      <c r="C41" s="99"/>
      <c r="D41" s="82">
        <v>4</v>
      </c>
      <c r="E41" s="83">
        <f>'[1]PRIPREMA DEVOJCICE GT'!B10</f>
        <v>0</v>
      </c>
      <c r="F41" s="83">
        <f>'[1]PRIPREMA DEVOJCICE GT'!C10</f>
        <v>0</v>
      </c>
      <c r="G41" s="84"/>
      <c r="H41" s="85"/>
      <c r="I41" s="86" t="s">
        <v>53</v>
      </c>
      <c r="J41" s="80"/>
      <c r="K41" s="87"/>
      <c r="L41" s="80"/>
      <c r="M41" s="88"/>
      <c r="N41" s="80"/>
      <c r="O41" s="90"/>
      <c r="P41"/>
      <c r="Q41" s="91"/>
      <c r="R41"/>
      <c r="S41"/>
    </row>
    <row r="42" spans="1:19" s="92" customFormat="1" ht="9" customHeight="1">
      <c r="A42" s="100" t="s">
        <v>54</v>
      </c>
      <c r="B42" s="101"/>
      <c r="C42" s="102"/>
      <c r="D42" s="82"/>
      <c r="E42" s="84"/>
      <c r="F42" s="103"/>
      <c r="G42" s="84"/>
      <c r="H42" s="85"/>
      <c r="I42" s="86" t="s">
        <v>55</v>
      </c>
      <c r="J42" s="80"/>
      <c r="K42" s="87"/>
      <c r="L42" s="80"/>
      <c r="M42" s="88"/>
      <c r="N42" s="96"/>
      <c r="O42" s="90"/>
      <c r="P42"/>
      <c r="Q42" s="91"/>
      <c r="R42"/>
      <c r="S42"/>
    </row>
    <row r="43" spans="1:19" s="92" customFormat="1" ht="9" customHeight="1">
      <c r="A43" s="79" t="s">
        <v>45</v>
      </c>
      <c r="B43" s="80"/>
      <c r="C43" s="81"/>
      <c r="D43" s="82"/>
      <c r="E43" s="84"/>
      <c r="F43" s="103"/>
      <c r="G43" s="84"/>
      <c r="H43" s="85"/>
      <c r="I43" s="86" t="s">
        <v>56</v>
      </c>
      <c r="J43" s="80"/>
      <c r="K43" s="87"/>
      <c r="L43" s="80"/>
      <c r="M43" s="88"/>
      <c r="N43" s="89" t="s">
        <v>57</v>
      </c>
      <c r="O43" s="90"/>
      <c r="P43"/>
      <c r="Q43" s="91"/>
      <c r="R43"/>
      <c r="S43"/>
    </row>
    <row r="44" spans="1:19" s="92" customFormat="1" ht="9" customHeight="1">
      <c r="A44" s="79" t="s">
        <v>58</v>
      </c>
      <c r="B44" s="80"/>
      <c r="C44" s="104">
        <f>'[1]PRIPREMA DEVOJCICE GT'!H7</f>
        <v>0</v>
      </c>
      <c r="D44" s="82"/>
      <c r="E44" s="84"/>
      <c r="F44" s="103"/>
      <c r="G44" s="84"/>
      <c r="H44" s="85"/>
      <c r="I44" s="86" t="s">
        <v>59</v>
      </c>
      <c r="J44" s="80"/>
      <c r="K44" s="87"/>
      <c r="L44" s="80"/>
      <c r="M44" s="88"/>
      <c r="N44" s="80"/>
      <c r="O44" s="90"/>
      <c r="P44"/>
      <c r="Q44" s="91"/>
      <c r="R44"/>
      <c r="S44"/>
    </row>
    <row r="45" spans="1:19" s="92" customFormat="1" ht="9" customHeight="1">
      <c r="A45" s="95" t="s">
        <v>60</v>
      </c>
      <c r="B45" s="96"/>
      <c r="C45" s="105">
        <f>'[1]PRIPREMA DEVOJCICE GT'!H10</f>
        <v>0</v>
      </c>
      <c r="D45" s="106"/>
      <c r="E45" s="107"/>
      <c r="F45" s="108"/>
      <c r="G45" s="107"/>
      <c r="H45" s="109"/>
      <c r="I45" s="110" t="s">
        <v>61</v>
      </c>
      <c r="J45" s="96"/>
      <c r="K45" s="111"/>
      <c r="L45" s="96"/>
      <c r="M45" s="112"/>
      <c r="N45" s="96" t="str">
        <f>Q4</f>
        <v>Igor Marjanovic</v>
      </c>
      <c r="O45" s="90"/>
      <c r="P45"/>
      <c r="Q45" s="91"/>
      <c r="R45"/>
      <c r="S45"/>
    </row>
  </sheetData>
  <sheetProtection/>
  <mergeCells count="1">
    <mergeCell ref="A4:C4"/>
  </mergeCells>
  <conditionalFormatting sqref="F35:H35 F37:H37 F23:H23 F25:H25 F27:H27 F29:H29 F31:H31 F33:H33 G7 G9 G11 G13 G15 G17 G19 G21">
    <cfRule type="expression" priority="2" dxfId="9" stopIfTrue="1">
      <formula>AND($D7&lt;9,$C7&gt;0)</formula>
    </cfRule>
  </conditionalFormatting>
  <conditionalFormatting sqref="H24 J34 H32 J10 L30 L14 J18 H28 J26 H36 H8 H16 H20 H12">
    <cfRule type="expression" priority="3" dxfId="2" stopIfTrue="1">
      <formula>AND($N$1="CU",H8="Umpire")</formula>
    </cfRule>
    <cfRule type="expression" priority="4" dxfId="1" stopIfTrue="1">
      <formula>AND($N$1="CU",H8&lt;&gt;"Umpire",I8&lt;&gt;"")</formula>
    </cfRule>
    <cfRule type="expression" priority="5" dxfId="0" stopIfTrue="1">
      <formula>AND($N$1="CU",H8&lt;&gt;"Umpire")</formula>
    </cfRule>
  </conditionalFormatting>
  <conditionalFormatting sqref="D37 D31 D29 D27 D25 D23 D33 D35">
    <cfRule type="expression" priority="6" dxfId="13" stopIfTrue="1">
      <formula>AND($D23&lt;9,$C23&gt;0)</formula>
    </cfRule>
  </conditionalFormatting>
  <conditionalFormatting sqref="E23 E25 E27 E29 E31 E33 E35 E37">
    <cfRule type="cellIs" priority="7" dxfId="5" operator="equal" stopIfTrue="1">
      <formula>"Bye"</formula>
    </cfRule>
    <cfRule type="expression" priority="8" dxfId="9" stopIfTrue="1">
      <formula>AND($D23&lt;9,$C23&gt;0)</formula>
    </cfRule>
  </conditionalFormatting>
  <conditionalFormatting sqref="L10 L18 N14 N30 L26 L34 J8 J12 J16 J20 J24 J28 J32 J36">
    <cfRule type="expression" priority="9" dxfId="9" stopIfTrue="1">
      <formula>I8="as"</formula>
    </cfRule>
    <cfRule type="expression" priority="10" dxfId="9" stopIfTrue="1">
      <formula>I8="bs"</formula>
    </cfRule>
  </conditionalFormatting>
  <conditionalFormatting sqref="B7 B9 B11 B13 B15 B17 B19 B21 B23 B25 B27 B29 B31 B33 B35 B37">
    <cfRule type="cellIs" priority="11" dxfId="7" operator="equal" stopIfTrue="1">
      <formula>"QA"</formula>
    </cfRule>
    <cfRule type="cellIs" priority="12" dxfId="7" operator="equal" stopIfTrue="1">
      <formula>"DA"</formula>
    </cfRule>
  </conditionalFormatting>
  <conditionalFormatting sqref="I8 I12 I16 I20 M14 K10 K18">
    <cfRule type="expression" priority="13" dxfId="6" stopIfTrue="1">
      <formula>$N$1="CU"</formula>
    </cfRule>
  </conditionalFormatting>
  <conditionalFormatting sqref="E19 E21 E9 E17 E15 E13 E7 E11">
    <cfRule type="cellIs" priority="14" dxfId="5" operator="equal" stopIfTrue="1">
      <formula>"Bye"</formula>
    </cfRule>
  </conditionalFormatting>
  <conditionalFormatting sqref="D7 D13 D9 D15 D17 D19 D21 D11">
    <cfRule type="expression" priority="15" dxfId="3" stopIfTrue="1">
      <formula>$D7&gt;0</formula>
    </cfRule>
  </conditionalFormatting>
  <conditionalFormatting sqref="D7">
    <cfRule type="expression" priority="1" dxfId="3" stopIfTrue="1">
      <formula>$D7&gt;0</formula>
    </cfRule>
  </conditionalFormatting>
  <conditionalFormatting sqref="N22">
    <cfRule type="expression" priority="16" dxfId="2" stopIfTrue="1">
      <formula>AND($N$1="CU",N22="Umpire")</formula>
    </cfRule>
    <cfRule type="expression" priority="17" dxfId="1" stopIfTrue="1">
      <formula>AND($N$1="CU",N22&lt;&gt;"Umpire",'DEVOJCICE GT 16'!#REF!&lt;&gt;"")</formula>
    </cfRule>
    <cfRule type="expression" priority="18" dxfId="0" stopIfTrue="1">
      <formula>AND($N$1="CU",N22&lt;&gt;"Umpire")</formula>
    </cfRule>
  </conditionalFormatting>
  <dataValidations count="1">
    <dataValidation type="list" allowBlank="1" showInputMessage="1" sqref="H24 H28 H36 H32 H20 H8 H12 H16 J18 J10 L14 J34 J26 L30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8955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teniski savez</cp:lastModifiedBy>
  <dcterms:created xsi:type="dcterms:W3CDTF">2016-11-08T18:52:49Z</dcterms:created>
  <dcterms:modified xsi:type="dcterms:W3CDTF">2016-11-09T10:57:39Z</dcterms:modified>
  <cp:category/>
  <cp:version/>
  <cp:contentType/>
  <cp:contentStatus/>
</cp:coreProperties>
</file>