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585" activeTab="0"/>
  </bookViews>
  <sheets>
    <sheet name="DEČACI GLAVNI TURNIR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'DEČACI GLAVNI TURNIR'!$A$1:$Q$79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<sst xmlns="http://schemas.openxmlformats.org/spreadsheetml/2006/main" count="128" uniqueCount="101">
  <si>
    <t>DEČACII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</si>
  <si>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</si>
  <si>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</si>
  <si>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</si>
  <si>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</si>
  <si>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</si>
  <si>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</si>
  <si>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</si>
  <si>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</si>
  <si>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</si>
  <si>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</si>
  <si>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</si>
  <si>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</si>
  <si>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</si>
  <si>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</si>
  <si>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</si>
  <si>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</si>
  <si>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</si>
  <si>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RAJIČIĆ</t>
  </si>
  <si>
    <t>STEFAN</t>
  </si>
  <si>
    <t>DRI</t>
  </si>
  <si>
    <t>IVANOVIC</t>
  </si>
  <si>
    <t xml:space="preserve">IVANOVIC </t>
  </si>
  <si>
    <t>NOVAK</t>
  </si>
  <si>
    <t>WIN</t>
  </si>
  <si>
    <t>4/3 (1) 4/0</t>
  </si>
  <si>
    <t>Umpire</t>
  </si>
  <si>
    <t>POSTIC</t>
  </si>
  <si>
    <t>ALEKSA</t>
  </si>
  <si>
    <t>AGR</t>
  </si>
  <si>
    <t>4/1 4/0</t>
  </si>
  <si>
    <t>JEVTIC</t>
  </si>
  <si>
    <t xml:space="preserve">JEVTIC </t>
  </si>
  <si>
    <t>JOVAN</t>
  </si>
  <si>
    <t>ADV</t>
  </si>
  <si>
    <t>4/0 4/1</t>
  </si>
  <si>
    <t>BANDA ILIC</t>
  </si>
  <si>
    <t>ILIJA</t>
  </si>
  <si>
    <t>CLA</t>
  </si>
  <si>
    <t>4/0 4/3(4)</t>
  </si>
  <si>
    <t>GOJKOVIC</t>
  </si>
  <si>
    <t>DAVID</t>
  </si>
  <si>
    <t>CZ</t>
  </si>
  <si>
    <t>4/1 4/3(2)</t>
  </si>
  <si>
    <t>KOCANOVIC</t>
  </si>
  <si>
    <t>OLIVER</t>
  </si>
  <si>
    <t>GAZ</t>
  </si>
  <si>
    <t>4/0 4/2</t>
  </si>
  <si>
    <t>MARKOV</t>
  </si>
  <si>
    <t>DJU</t>
  </si>
  <si>
    <t>4/2 4/3(4)</t>
  </si>
  <si>
    <t>JAGROVIC</t>
  </si>
  <si>
    <t>OGNJEN</t>
  </si>
  <si>
    <t>TIP</t>
  </si>
  <si>
    <t>4/1 4/1</t>
  </si>
  <si>
    <t xml:space="preserve">COPIC </t>
  </si>
  <si>
    <t>PAVLE</t>
  </si>
  <si>
    <t>SLO</t>
  </si>
  <si>
    <t>4/3(2) 4/0</t>
  </si>
  <si>
    <t>OPARNICA</t>
  </si>
  <si>
    <t>REK</t>
  </si>
  <si>
    <t>4/3(0) 4/1</t>
  </si>
  <si>
    <t>PETKOVIC</t>
  </si>
  <si>
    <t>OLI</t>
  </si>
  <si>
    <t>3/4(4) 4/3(4) 7/0</t>
  </si>
  <si>
    <t>ILIC</t>
  </si>
  <si>
    <t>JUSTIN</t>
  </si>
  <si>
    <t>VULETIC</t>
  </si>
  <si>
    <t>MILAN</t>
  </si>
  <si>
    <t>1/4 4/1 7/3</t>
  </si>
  <si>
    <t>MATOVIC</t>
  </si>
  <si>
    <t>NIKOLA</t>
  </si>
  <si>
    <t>HAR</t>
  </si>
  <si>
    <t>4/0 4/0</t>
  </si>
  <si>
    <t>DIMITRIJEV</t>
  </si>
  <si>
    <t>DJORDJE</t>
  </si>
  <si>
    <t>MLA</t>
  </si>
  <si>
    <t>4/1 4/2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</si>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</sst>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4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0" borderId="22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2" fillId="50" borderId="25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5" xfId="0" applyFont="1" applyBorder="1" applyAlignment="1">
      <alignment vertical="center"/>
    </xf>
    <xf numFmtId="49" fontId="39" fillId="0" borderId="25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" vertical="center"/>
    </xf>
    <xf numFmtId="49" fontId="28" fillId="35" borderId="28" xfId="0" applyNumberFormat="1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Continuous" vertical="center"/>
    </xf>
    <xf numFmtId="49" fontId="28" fillId="35" borderId="30" xfId="0" applyNumberFormat="1" applyFont="1" applyFill="1" applyBorder="1" applyAlignment="1">
      <alignment horizontal="centerContinuous" vertical="center"/>
    </xf>
    <xf numFmtId="49" fontId="27" fillId="35" borderId="28" xfId="0" applyNumberFormat="1" applyFont="1" applyFill="1" applyBorder="1" applyAlignment="1">
      <alignment vertical="center"/>
    </xf>
    <xf numFmtId="49" fontId="27" fillId="35" borderId="30" xfId="0" applyNumberFormat="1" applyFont="1" applyFill="1" applyBorder="1" applyAlignment="1">
      <alignment vertical="center"/>
    </xf>
    <xf numFmtId="49" fontId="26" fillId="35" borderId="28" xfId="0" applyNumberFormat="1" applyFont="1" applyFill="1" applyBorder="1" applyAlignment="1">
      <alignment horizontal="left" vertical="center"/>
    </xf>
    <xf numFmtId="49" fontId="26" fillId="0" borderId="28" xfId="0" applyNumberFormat="1" applyFont="1" applyBorder="1" applyAlignment="1">
      <alignment horizontal="left" vertical="center"/>
    </xf>
    <xf numFmtId="49" fontId="27" fillId="49" borderId="3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top"/>
    </xf>
    <xf numFmtId="0" fontId="30" fillId="49" borderId="0" xfId="0" applyNumberFormat="1" applyFont="1" applyFill="1" applyAlignment="1">
      <alignment vertical="center"/>
    </xf>
    <xf numFmtId="0" fontId="30" fillId="49" borderId="0" xfId="0" applyFont="1" applyFill="1" applyAlignment="1">
      <alignment vertical="center"/>
    </xf>
    <xf numFmtId="49" fontId="33" fillId="49" borderId="25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26" fillId="35" borderId="21" xfId="0" applyNumberFormat="1" applyFont="1" applyFill="1" applyBorder="1" applyAlignment="1">
      <alignment vertical="center"/>
    </xf>
    <xf numFmtId="49" fontId="34" fillId="35" borderId="25" xfId="0" applyNumberFormat="1" applyFont="1" applyFill="1" applyBorder="1" applyAlignment="1">
      <alignment vertical="center"/>
    </xf>
    <xf numFmtId="0" fontId="33" fillId="0" borderId="25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49" fontId="34" fillId="0" borderId="24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0" borderId="24" xfId="0" applyNumberFormat="1" applyFont="1" applyBorder="1" applyAlignment="1">
      <alignment horizontal="right" vertical="center"/>
    </xf>
    <xf numFmtId="0" fontId="33" fillId="35" borderId="31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 quotePrefix="1">
      <alignment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K%20DRIL%20ZELENI%20NIVO%20DECA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ROUND ROBIN DECACI"/>
      <sheetName val="DEČACI GLAVNI TURNIR"/>
      <sheetName val="DECACI GT 32"/>
      <sheetName val="DECACI GT 48"/>
      <sheetName val="DECACI GT 64"/>
      <sheetName val="DECACI GT 96&amp;128"/>
      <sheetName val="UPIS DEVOJCICE GT"/>
      <sheetName val="PRIPREMA DEVOJCICE GT"/>
      <sheetName val="DEČACI UTEŠNI TURNIR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03.12.2016.</v>
          </cell>
          <cell r="C10" t="str">
            <v>Beograd, TK Dril</v>
          </cell>
          <cell r="D10" t="str">
            <v>Zeleni nivo</v>
          </cell>
          <cell r="E10" t="str">
            <v>Tamara Maric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ŽIVANOVIĆ</v>
          </cell>
          <cell r="C7" t="str">
            <v>STEFAN</v>
          </cell>
          <cell r="D7" t="str">
            <v>DRI</v>
          </cell>
          <cell r="E7">
            <v>39411</v>
          </cell>
          <cell r="P7" t="str">
            <v>DA</v>
          </cell>
        </row>
        <row r="8">
          <cell r="A8">
            <v>2</v>
          </cell>
          <cell r="B8" t="str">
            <v>KOCANOVIĆ</v>
          </cell>
          <cell r="C8" t="str">
            <v>OLIVER</v>
          </cell>
          <cell r="D8" t="str">
            <v>GAZ</v>
          </cell>
          <cell r="E8">
            <v>38965</v>
          </cell>
          <cell r="P8" t="str">
            <v>DA</v>
          </cell>
        </row>
        <row r="9">
          <cell r="A9">
            <v>3</v>
          </cell>
          <cell r="B9" t="str">
            <v>VUJIČIĆ</v>
          </cell>
          <cell r="C9" t="str">
            <v>NIKOLA</v>
          </cell>
          <cell r="D9" t="str">
            <v>CZ</v>
          </cell>
          <cell r="E9">
            <v>38992</v>
          </cell>
          <cell r="P9" t="str">
            <v>DA</v>
          </cell>
        </row>
        <row r="10">
          <cell r="A10">
            <v>4</v>
          </cell>
          <cell r="B10" t="str">
            <v>JEVTIĆ</v>
          </cell>
          <cell r="C10" t="str">
            <v>JOVAN</v>
          </cell>
          <cell r="D10" t="str">
            <v>ADV</v>
          </cell>
          <cell r="E10">
            <v>39240</v>
          </cell>
          <cell r="P10" t="str">
            <v>DA</v>
          </cell>
        </row>
        <row r="11">
          <cell r="A11">
            <v>5</v>
          </cell>
          <cell r="B11" t="str">
            <v>DIMITRIJEV</v>
          </cell>
          <cell r="C11" t="str">
            <v>ĐORĐE</v>
          </cell>
          <cell r="D11" t="str">
            <v>MLA</v>
          </cell>
          <cell r="E11">
            <v>39162</v>
          </cell>
          <cell r="P11" t="str">
            <v>DA</v>
          </cell>
        </row>
        <row r="12">
          <cell r="A12">
            <v>6</v>
          </cell>
          <cell r="B12" t="str">
            <v>PETROVIĆ</v>
          </cell>
          <cell r="C12" t="str">
            <v>STEFAN</v>
          </cell>
          <cell r="D12" t="str">
            <v>TIP</v>
          </cell>
          <cell r="E12">
            <v>39098</v>
          </cell>
          <cell r="P12" t="str">
            <v>DA</v>
          </cell>
        </row>
        <row r="13">
          <cell r="A13">
            <v>7</v>
          </cell>
          <cell r="B13" t="str">
            <v>ERBEZ</v>
          </cell>
          <cell r="C13" t="str">
            <v>NIKOLA</v>
          </cell>
          <cell r="D13" t="str">
            <v>VOJ</v>
          </cell>
          <cell r="E13">
            <v>39247</v>
          </cell>
          <cell r="P13" t="str">
            <v>DA</v>
          </cell>
        </row>
        <row r="14">
          <cell r="A14">
            <v>8</v>
          </cell>
          <cell r="B14" t="str">
            <v>MARKOV</v>
          </cell>
          <cell r="C14" t="str">
            <v>DAVID</v>
          </cell>
          <cell r="D14" t="str">
            <v>DJU</v>
          </cell>
          <cell r="E14">
            <v>38850</v>
          </cell>
          <cell r="P14" t="str">
            <v>DA</v>
          </cell>
        </row>
        <row r="15">
          <cell r="A15">
            <v>9</v>
          </cell>
          <cell r="B15" t="str">
            <v>ARSIĆ</v>
          </cell>
          <cell r="C15" t="str">
            <v>IGOR</v>
          </cell>
          <cell r="D15" t="str">
            <v>GAZ</v>
          </cell>
          <cell r="E15">
            <v>38799</v>
          </cell>
          <cell r="P15" t="str">
            <v>DA</v>
          </cell>
        </row>
        <row r="16">
          <cell r="A16">
            <v>10</v>
          </cell>
          <cell r="B16" t="str">
            <v>MADŽAREVIĆ</v>
          </cell>
          <cell r="C16" t="str">
            <v>LUKA</v>
          </cell>
          <cell r="D16" t="str">
            <v>BGT</v>
          </cell>
          <cell r="E16">
            <v>38957</v>
          </cell>
          <cell r="P16" t="str">
            <v>DA</v>
          </cell>
        </row>
        <row r="17">
          <cell r="A17">
            <v>11</v>
          </cell>
          <cell r="B17" t="str">
            <v>OPARNICA</v>
          </cell>
          <cell r="C17" t="str">
            <v>ALEKSA</v>
          </cell>
          <cell r="D17" t="str">
            <v>REK</v>
          </cell>
          <cell r="E17">
            <v>39354</v>
          </cell>
          <cell r="P17" t="str">
            <v>DA</v>
          </cell>
        </row>
        <row r="18">
          <cell r="A18">
            <v>12</v>
          </cell>
          <cell r="B18" t="str">
            <v>BANDA</v>
          </cell>
          <cell r="C18" t="str">
            <v>ILIĆ ILIJA</v>
          </cell>
          <cell r="D18" t="str">
            <v>CLA</v>
          </cell>
          <cell r="E18">
            <v>38775</v>
          </cell>
          <cell r="P18" t="str">
            <v>DA</v>
          </cell>
        </row>
        <row r="19">
          <cell r="A19">
            <v>13</v>
          </cell>
          <cell r="B19" t="str">
            <v>GOJKOVIĆ</v>
          </cell>
          <cell r="C19" t="str">
            <v>DAVID</v>
          </cell>
          <cell r="D19" t="str">
            <v>CZ</v>
          </cell>
          <cell r="E19">
            <v>38793</v>
          </cell>
          <cell r="P19" t="str">
            <v>DA</v>
          </cell>
        </row>
        <row r="20">
          <cell r="A20">
            <v>14</v>
          </cell>
          <cell r="B20" t="str">
            <v>ŠOŠKIĆ</v>
          </cell>
          <cell r="C20" t="str">
            <v>LAZAR</v>
          </cell>
          <cell r="D20" t="str">
            <v>DRI</v>
          </cell>
          <cell r="E20">
            <v>38833</v>
          </cell>
          <cell r="P20" t="str">
            <v>DA</v>
          </cell>
        </row>
        <row r="21">
          <cell r="A21">
            <v>15</v>
          </cell>
          <cell r="B21" t="str">
            <v>PETKOVIĆ</v>
          </cell>
          <cell r="C21" t="str">
            <v>ALEKSA</v>
          </cell>
          <cell r="D21" t="str">
            <v>OLI</v>
          </cell>
          <cell r="E21">
            <v>38882</v>
          </cell>
          <cell r="P21" t="str">
            <v>DA</v>
          </cell>
        </row>
        <row r="22">
          <cell r="A22">
            <v>16</v>
          </cell>
          <cell r="B22" t="str">
            <v>VULETIĆ</v>
          </cell>
          <cell r="C22" t="str">
            <v>MILAN</v>
          </cell>
          <cell r="D22" t="str">
            <v>OLI</v>
          </cell>
          <cell r="E22">
            <v>38790</v>
          </cell>
          <cell r="P22" t="str">
            <v>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zoomScalePageLayoutView="0" workbookViewId="0" topLeftCell="A1">
      <selection activeCell="J1" sqref="J1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'[1]PODEŠAVANJA-NE BRISATI'!$A$10</f>
        <v>03.12.2016.</v>
      </c>
      <c r="B4" s="17"/>
      <c r="C4" s="17"/>
      <c r="D4" s="18"/>
      <c r="E4" s="18"/>
      <c r="F4" s="18" t="str">
        <f>'[1]PODEŠAVANJA-NE BRISATI'!$C$10</f>
        <v>Beograd, TK Dril</v>
      </c>
      <c r="G4" s="19"/>
      <c r="H4" s="18"/>
      <c r="I4" s="20"/>
      <c r="J4" s="21" t="str">
        <f>'[1]PODEŠAVANJA-NE BRISATI'!$D$10</f>
        <v>Zeleni nivo</v>
      </c>
      <c r="K4" s="20"/>
      <c r="L4" s="22" t="str">
        <f>'[1]PODEŠAVANJA-NE BRISATI'!$A$12</f>
        <v>10S</v>
      </c>
      <c r="M4" s="20"/>
      <c r="N4" s="18"/>
      <c r="O4" s="20"/>
      <c r="P4" s="18"/>
      <c r="Q4" s="23" t="str">
        <f>'[1]PODEŠAVANJA-NE BRISATI'!$E$10</f>
        <v>Tamara Maric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IF($D7="","",VLOOKUP($D7,'[1]PRIPREMA DECACI GT'!$A$7:$P$22,15))</f>
      </c>
      <c r="C7" s="38">
        <f>IF($D7="","",VLOOKUP($D7,'[1]PRIPREMA DECACI GT'!$A$7:$P$22,16))</f>
      </c>
      <c r="D7" s="39"/>
      <c r="E7" s="40" t="s">
        <v>18</v>
      </c>
      <c r="F7" s="40" t="s">
        <v>19</v>
      </c>
      <c r="G7" s="40"/>
      <c r="H7" s="40" t="s">
        <v>20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STEFAN RAJIČIĆ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/>
      <c r="J8" s="57" t="s">
        <v>21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NOVAK IVANOVIC </v>
      </c>
    </row>
    <row r="9" spans="1:22" s="48" customFormat="1" ht="9" customHeight="1">
      <c r="A9" s="50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9"/>
      <c r="E9" s="40" t="s">
        <v>22</v>
      </c>
      <c r="F9" s="40" t="s">
        <v>23</v>
      </c>
      <c r="G9" s="40"/>
      <c r="H9" s="40" t="s">
        <v>24</v>
      </c>
      <c r="I9" s="60"/>
      <c r="J9" s="42" t="s">
        <v>25</v>
      </c>
      <c r="K9" s="61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ALEKSA POSTIC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2"/>
      <c r="J10" s="63" t="s">
        <v>26</v>
      </c>
      <c r="K10" s="64"/>
      <c r="L10" s="57" t="s">
        <v>21</v>
      </c>
      <c r="M10" s="65"/>
      <c r="N10" s="66"/>
      <c r="O10" s="66"/>
      <c r="P10" s="45"/>
      <c r="Q10" s="46"/>
      <c r="R10" s="47"/>
      <c r="T10" s="58" t="e">
        <f>#REF!</f>
        <v>#REF!</v>
      </c>
      <c r="V10" s="58" t="str">
        <f>F$13&amp;" "&amp;E$13</f>
        <v>JOVAN JEVTIC </v>
      </c>
    </row>
    <row r="11" spans="1:22" s="48" customFormat="1" ht="9" customHeight="1">
      <c r="A11" s="50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9"/>
      <c r="E11" s="40" t="s">
        <v>27</v>
      </c>
      <c r="F11" s="40" t="s">
        <v>28</v>
      </c>
      <c r="G11" s="40"/>
      <c r="H11" s="40" t="s">
        <v>29</v>
      </c>
      <c r="I11" s="41"/>
      <c r="J11" s="42"/>
      <c r="K11" s="67"/>
      <c r="L11" s="42" t="s">
        <v>30</v>
      </c>
      <c r="M11" s="68"/>
      <c r="N11" s="66"/>
      <c r="O11" s="66"/>
      <c r="P11" s="45"/>
      <c r="Q11" s="46"/>
      <c r="R11" s="47"/>
      <c r="T11" s="58" t="e">
        <f>#REF!</f>
        <v>#REF!</v>
      </c>
      <c r="V11" s="58" t="str">
        <f>F$15&amp;" "&amp;E$15</f>
        <v>ILIJA BANDA ILIC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/>
      <c r="J12" s="57" t="s">
        <v>31</v>
      </c>
      <c r="K12" s="69"/>
      <c r="L12" s="42"/>
      <c r="M12" s="68"/>
      <c r="N12" s="66"/>
      <c r="O12" s="66"/>
      <c r="P12" s="45"/>
      <c r="Q12" s="46"/>
      <c r="R12" s="47"/>
      <c r="T12" s="58" t="e">
        <f>#REF!</f>
        <v>#REF!</v>
      </c>
      <c r="V12" s="58" t="str">
        <f>F$17&amp;" "&amp;E$17</f>
        <v>DAVID GOJKOVIC</v>
      </c>
    </row>
    <row r="13" spans="1:22" s="48" customFormat="1" ht="9" customHeight="1">
      <c r="A13" s="50">
        <v>4</v>
      </c>
      <c r="B13" s="38">
        <f>IF($D13="","",VLOOKUP($D13,'[1]PRIPREMA DECACI GT'!$A$7:$P$22,15))</f>
      </c>
      <c r="C13" s="38">
        <f>IF($D13="","",VLOOKUP($D13,'[1]PRIPREMA DECACI GT'!$A$7:$P$22,16))</f>
      </c>
      <c r="D13" s="59"/>
      <c r="E13" s="40" t="s">
        <v>32</v>
      </c>
      <c r="F13" s="40" t="s">
        <v>33</v>
      </c>
      <c r="G13" s="40"/>
      <c r="H13" s="40" t="s">
        <v>34</v>
      </c>
      <c r="I13" s="70"/>
      <c r="J13" s="42" t="s">
        <v>35</v>
      </c>
      <c r="K13" s="42"/>
      <c r="L13" s="42"/>
      <c r="M13" s="68"/>
      <c r="N13" s="66"/>
      <c r="O13" s="66"/>
      <c r="P13" s="45"/>
      <c r="Q13" s="46"/>
      <c r="R13" s="47"/>
      <c r="T13" s="58" t="e">
        <f>#REF!</f>
        <v>#REF!</v>
      </c>
      <c r="V13" s="58" t="str">
        <f>F$19&amp;" "&amp;E$19</f>
        <v>OLIVER KOCANOVIC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2"/>
      <c r="J14" s="42"/>
      <c r="K14" s="42"/>
      <c r="L14" s="63" t="s">
        <v>26</v>
      </c>
      <c r="M14" s="64"/>
      <c r="N14" s="57" t="s">
        <v>21</v>
      </c>
      <c r="O14" s="65"/>
      <c r="P14" s="45"/>
      <c r="Q14" s="46"/>
      <c r="R14" s="47"/>
      <c r="T14" s="58" t="e">
        <f>#REF!</f>
        <v>#REF!</v>
      </c>
      <c r="V14" s="58" t="str">
        <f>F$21&amp;" "&amp;E$21</f>
        <v>DAVID MARKOV</v>
      </c>
    </row>
    <row r="15" spans="1:22" s="48" customFormat="1" ht="9" customHeight="1">
      <c r="A15" s="37">
        <v>5</v>
      </c>
      <c r="B15" s="38">
        <f>IF($D15="","",VLOOKUP($D15,'[1]PRIPREMA DECACI GT'!$A$7:$P$22,15))</f>
      </c>
      <c r="C15" s="38">
        <f>IF($D15="","",VLOOKUP($D15,'[1]PRIPREMA DECACI GT'!$A$7:$P$22,16))</f>
      </c>
      <c r="D15" s="59"/>
      <c r="E15" s="40" t="s">
        <v>36</v>
      </c>
      <c r="F15" s="40" t="s">
        <v>37</v>
      </c>
      <c r="G15" s="40"/>
      <c r="H15" s="40" t="s">
        <v>38</v>
      </c>
      <c r="I15" s="71"/>
      <c r="J15" s="42"/>
      <c r="K15" s="42"/>
      <c r="L15" s="42"/>
      <c r="M15" s="68"/>
      <c r="N15" s="42" t="s">
        <v>39</v>
      </c>
      <c r="O15" s="68"/>
      <c r="P15" s="45"/>
      <c r="Q15" s="46"/>
      <c r="R15" s="47"/>
      <c r="T15" s="58" t="e">
        <f>#REF!</f>
        <v>#REF!</v>
      </c>
      <c r="V15" s="58" t="str">
        <f>F$23&amp;" "&amp;E$23</f>
        <v>OGNJEN JAGROVIC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/>
      <c r="J16" s="57" t="s">
        <v>36</v>
      </c>
      <c r="K16" s="57"/>
      <c r="L16" s="42"/>
      <c r="M16" s="68"/>
      <c r="N16" s="66"/>
      <c r="O16" s="68"/>
      <c r="P16" s="45"/>
      <c r="Q16" s="46"/>
      <c r="R16" s="47"/>
      <c r="T16" s="72" t="e">
        <f>#REF!</f>
        <v>#REF!</v>
      </c>
      <c r="V16" s="58" t="str">
        <f>F$25&amp;" "&amp;E$25</f>
        <v>PAVLE COPIC </v>
      </c>
    </row>
    <row r="17" spans="1:22" s="48" customFormat="1" ht="9" customHeight="1">
      <c r="A17" s="50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9"/>
      <c r="E17" s="40" t="s">
        <v>40</v>
      </c>
      <c r="F17" s="40" t="s">
        <v>41</v>
      </c>
      <c r="G17" s="40"/>
      <c r="H17" s="40" t="s">
        <v>42</v>
      </c>
      <c r="I17" s="60"/>
      <c r="J17" s="42" t="s">
        <v>43</v>
      </c>
      <c r="K17" s="61"/>
      <c r="L17" s="42"/>
      <c r="M17" s="68"/>
      <c r="N17" s="66"/>
      <c r="O17" s="68"/>
      <c r="P17" s="45"/>
      <c r="Q17" s="46"/>
      <c r="R17" s="47"/>
      <c r="V17" s="58" t="str">
        <f>F$27&amp;" "&amp;E$27</f>
        <v>ALEKSA OPARNICA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2"/>
      <c r="J18" s="63" t="s">
        <v>26</v>
      </c>
      <c r="K18" s="64"/>
      <c r="L18" s="57" t="s">
        <v>44</v>
      </c>
      <c r="M18" s="73"/>
      <c r="N18" s="66"/>
      <c r="O18" s="68"/>
      <c r="P18" s="45"/>
      <c r="Q18" s="46"/>
      <c r="R18" s="47"/>
      <c r="V18" s="58" t="str">
        <f>F$29&amp;" "&amp;E$29</f>
        <v>ALEKSA PETKOVIC</v>
      </c>
    </row>
    <row r="19" spans="1:22" s="48" customFormat="1" ht="9" customHeight="1">
      <c r="A19" s="50">
        <v>7</v>
      </c>
      <c r="B19" s="38">
        <f>IF($D19="","",VLOOKUP($D19,'[1]PRIPREMA DECACI GT'!$A$7:$P$22,15))</f>
      </c>
      <c r="C19" s="38">
        <f>IF($D19="","",VLOOKUP($D19,'[1]PRIPREMA DECACI GT'!$A$7:$P$22,16))</f>
      </c>
      <c r="D19" s="59"/>
      <c r="E19" s="40" t="s">
        <v>44</v>
      </c>
      <c r="F19" s="40" t="s">
        <v>45</v>
      </c>
      <c r="G19" s="40"/>
      <c r="H19" s="40" t="s">
        <v>46</v>
      </c>
      <c r="I19" s="41"/>
      <c r="J19" s="42"/>
      <c r="K19" s="67"/>
      <c r="L19" s="42" t="s">
        <v>47</v>
      </c>
      <c r="M19" s="66"/>
      <c r="N19" s="66"/>
      <c r="O19" s="68"/>
      <c r="P19" s="45"/>
      <c r="Q19" s="46"/>
      <c r="R19" s="47"/>
      <c r="V19" s="58" t="str">
        <f>F$31&amp;" "&amp;E$31</f>
        <v>JUSTIN ILIC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/>
      <c r="J20" s="57" t="s">
        <v>44</v>
      </c>
      <c r="K20" s="69"/>
      <c r="L20" s="42"/>
      <c r="M20" s="66"/>
      <c r="N20" s="66"/>
      <c r="O20" s="68"/>
      <c r="P20" s="45"/>
      <c r="Q20" s="46"/>
      <c r="R20" s="47"/>
      <c r="V20" s="58" t="str">
        <f>F$33&amp;" "&amp;E$33</f>
        <v>MILAN VULETIC</v>
      </c>
    </row>
    <row r="21" spans="1:22" s="48" customFormat="1" ht="9" customHeight="1">
      <c r="A21" s="50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9"/>
      <c r="E21" s="40" t="s">
        <v>48</v>
      </c>
      <c r="F21" s="40" t="s">
        <v>41</v>
      </c>
      <c r="G21" s="40"/>
      <c r="H21" s="40" t="s">
        <v>49</v>
      </c>
      <c r="I21" s="70"/>
      <c r="J21" s="42" t="s">
        <v>50</v>
      </c>
      <c r="K21" s="42"/>
      <c r="L21" s="42"/>
      <c r="M21" s="66"/>
      <c r="N21" s="66"/>
      <c r="O21" s="68"/>
      <c r="P21" s="45"/>
      <c r="Q21" s="46"/>
      <c r="R21" s="47"/>
      <c r="V21" s="58" t="str">
        <f>F$35&amp;" "&amp;E$35</f>
        <v>NIKOLA MATOVIC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2"/>
      <c r="J22" s="42"/>
      <c r="K22" s="42"/>
      <c r="L22" s="42"/>
      <c r="M22" s="66"/>
      <c r="N22" s="63" t="s">
        <v>26</v>
      </c>
      <c r="O22" s="64"/>
      <c r="P22" s="57" t="s">
        <v>51</v>
      </c>
      <c r="Q22" s="65"/>
      <c r="R22" s="47"/>
      <c r="V22" s="58" t="str">
        <f>F$37&amp;" "&amp;E$37</f>
        <v>DJORDJE DIMITRIJEV</v>
      </c>
    </row>
    <row r="23" spans="1:22" s="48" customFormat="1" ht="9" customHeight="1">
      <c r="A23" s="50">
        <v>9</v>
      </c>
      <c r="B23" s="38">
        <f>IF($D23="","",VLOOKUP($D23,'[1]PRIPREMA DECACI GT'!$A$7:$P$22,15))</f>
      </c>
      <c r="C23" s="38">
        <f>IF($D23="","",VLOOKUP($D23,'[1]PRIPREMA DECACI GT'!$A$7:$P$22,16))</f>
      </c>
      <c r="D23" s="59"/>
      <c r="E23" s="40" t="s">
        <v>51</v>
      </c>
      <c r="F23" s="40" t="s">
        <v>52</v>
      </c>
      <c r="G23" s="40"/>
      <c r="H23" s="40" t="s">
        <v>53</v>
      </c>
      <c r="I23" s="41"/>
      <c r="J23" s="42"/>
      <c r="K23" s="42"/>
      <c r="L23" s="42"/>
      <c r="M23" s="66"/>
      <c r="N23" s="42"/>
      <c r="O23" s="68"/>
      <c r="P23" s="42" t="s">
        <v>54</v>
      </c>
      <c r="Q23" s="66"/>
      <c r="R23" s="47"/>
      <c r="V23" s="58"/>
    </row>
    <row r="24" spans="1:22" s="48" customFormat="1" ht="9" customHeight="1">
      <c r="A24" s="50"/>
      <c r="B24" s="52"/>
      <c r="C24" s="52"/>
      <c r="D24" s="53"/>
      <c r="E24" s="54"/>
      <c r="F24" s="54"/>
      <c r="G24" s="55"/>
      <c r="H24" s="54"/>
      <c r="I24" s="56"/>
      <c r="J24" s="57" t="s">
        <v>51</v>
      </c>
      <c r="K24" s="57"/>
      <c r="L24" s="42"/>
      <c r="M24" s="66"/>
      <c r="N24" s="66"/>
      <c r="O24" s="68"/>
      <c r="P24" s="45"/>
      <c r="Q24" s="46"/>
      <c r="R24" s="47"/>
      <c r="V24" s="58"/>
    </row>
    <row r="25" spans="1:22" s="48" customFormat="1" ht="9" customHeight="1">
      <c r="A25" s="50">
        <v>10</v>
      </c>
      <c r="B25" s="38">
        <f>IF($D25="","",VLOOKUP($D25,'[1]PRIPREMA DECACI GT'!$A$7:$P$22,15))</f>
      </c>
      <c r="C25" s="38">
        <f>IF($D25="","",VLOOKUP($D25,'[1]PRIPREMA DECACI GT'!$A$7:$P$22,16))</f>
      </c>
      <c r="D25" s="59"/>
      <c r="E25" s="40" t="s">
        <v>55</v>
      </c>
      <c r="F25" s="40" t="s">
        <v>56</v>
      </c>
      <c r="G25" s="40"/>
      <c r="H25" s="40" t="s">
        <v>57</v>
      </c>
      <c r="I25" s="60"/>
      <c r="J25" s="42" t="s">
        <v>58</v>
      </c>
      <c r="K25" s="61"/>
      <c r="L25" s="42"/>
      <c r="M25" s="66"/>
      <c r="N25" s="66"/>
      <c r="O25" s="68"/>
      <c r="P25" s="45"/>
      <c r="Q25" s="46"/>
      <c r="R25" s="47"/>
      <c r="V25" s="58"/>
    </row>
    <row r="26" spans="1:22" s="48" customFormat="1" ht="9" customHeight="1">
      <c r="A26" s="50"/>
      <c r="B26" s="51"/>
      <c r="C26" s="52"/>
      <c r="D26" s="53"/>
      <c r="E26" s="54"/>
      <c r="F26" s="54"/>
      <c r="G26" s="55"/>
      <c r="H26" s="54"/>
      <c r="I26" s="62"/>
      <c r="J26" s="63" t="s">
        <v>26</v>
      </c>
      <c r="K26" s="64"/>
      <c r="L26" s="57" t="s">
        <v>51</v>
      </c>
      <c r="M26" s="65"/>
      <c r="N26" s="66"/>
      <c r="O26" s="68"/>
      <c r="P26" s="45"/>
      <c r="Q26" s="46"/>
      <c r="R26" s="47"/>
      <c r="V26" s="58"/>
    </row>
    <row r="27" spans="1:22" s="48" customFormat="1" ht="9" customHeight="1">
      <c r="A27" s="50">
        <v>11</v>
      </c>
      <c r="B27" s="38">
        <f>IF($D27="","",VLOOKUP($D27,'[1]PRIPREMA DECACI GT'!$A$7:$P$22,15))</f>
      </c>
      <c r="C27" s="38">
        <f>IF($D27="","",VLOOKUP($D27,'[1]PRIPREMA DECACI GT'!$A$7:$P$22,16))</f>
      </c>
      <c r="D27" s="59"/>
      <c r="E27" s="40" t="s">
        <v>59</v>
      </c>
      <c r="F27" s="40" t="s">
        <v>28</v>
      </c>
      <c r="G27" s="40"/>
      <c r="H27" s="40" t="s">
        <v>60</v>
      </c>
      <c r="I27" s="41"/>
      <c r="J27" s="42"/>
      <c r="K27" s="67"/>
      <c r="L27" s="42" t="s">
        <v>61</v>
      </c>
      <c r="M27" s="68"/>
      <c r="N27" s="66"/>
      <c r="O27" s="68"/>
      <c r="P27" s="45"/>
      <c r="Q27" s="46"/>
      <c r="R27" s="47"/>
      <c r="V27" s="58"/>
    </row>
    <row r="28" spans="1:22" s="48" customFormat="1" ht="9" customHeight="1">
      <c r="A28" s="37"/>
      <c r="B28" s="51"/>
      <c r="C28" s="52"/>
      <c r="D28" s="53"/>
      <c r="E28" s="54"/>
      <c r="F28" s="54"/>
      <c r="G28" s="55"/>
      <c r="H28" s="54"/>
      <c r="I28" s="56"/>
      <c r="J28" s="57" t="s">
        <v>59</v>
      </c>
      <c r="K28" s="69"/>
      <c r="L28" s="42"/>
      <c r="M28" s="68"/>
      <c r="N28" s="66"/>
      <c r="O28" s="68"/>
      <c r="P28" s="45"/>
      <c r="Q28" s="46"/>
      <c r="R28" s="47"/>
      <c r="V28" s="58"/>
    </row>
    <row r="29" spans="1:22" s="48" customFormat="1" ht="9" customHeight="1">
      <c r="A29" s="37">
        <v>12</v>
      </c>
      <c r="B29" s="38">
        <f>IF($D29="","",VLOOKUP($D29,'[1]PRIPREMA DECACI GT'!$A$7:$P$22,15))</f>
      </c>
      <c r="C29" s="38">
        <f>IF($D29="","",VLOOKUP($D29,'[1]PRIPREMA DECACI GT'!$A$7:$P$22,16))</f>
      </c>
      <c r="D29" s="59"/>
      <c r="E29" s="40" t="s">
        <v>62</v>
      </c>
      <c r="F29" s="40" t="s">
        <v>28</v>
      </c>
      <c r="G29" s="40"/>
      <c r="H29" s="40" t="s">
        <v>63</v>
      </c>
      <c r="I29" s="70"/>
      <c r="J29" s="42" t="s">
        <v>64</v>
      </c>
      <c r="K29" s="42"/>
      <c r="L29" s="42"/>
      <c r="M29" s="68"/>
      <c r="N29" s="66"/>
      <c r="O29" s="68"/>
      <c r="P29" s="45"/>
      <c r="Q29" s="46"/>
      <c r="R29" s="47"/>
      <c r="V29" s="58"/>
    </row>
    <row r="30" spans="1:22" s="48" customFormat="1" ht="9" customHeight="1">
      <c r="A30" s="50"/>
      <c r="B30" s="51"/>
      <c r="C30" s="52"/>
      <c r="D30" s="53"/>
      <c r="E30" s="54"/>
      <c r="F30" s="54"/>
      <c r="G30" s="55"/>
      <c r="H30" s="54"/>
      <c r="I30" s="62"/>
      <c r="J30" s="42"/>
      <c r="K30" s="42"/>
      <c r="L30" s="63" t="s">
        <v>26</v>
      </c>
      <c r="M30" s="64"/>
      <c r="N30" s="57" t="s">
        <v>51</v>
      </c>
      <c r="O30" s="73"/>
      <c r="P30" s="45"/>
      <c r="Q30" s="46"/>
      <c r="R30" s="47"/>
      <c r="V30" s="58"/>
    </row>
    <row r="31" spans="1:22" s="48" customFormat="1" ht="9" customHeight="1">
      <c r="A31" s="50">
        <v>13</v>
      </c>
      <c r="B31" s="38">
        <f>IF($D31="","",VLOOKUP($D31,'[1]PRIPREMA DECACI GT'!$A$7:$P$22,15))</f>
      </c>
      <c r="C31" s="38">
        <f>IF($D31="","",VLOOKUP($D31,'[1]PRIPREMA DECACI GT'!$A$7:$P$22,16))</f>
      </c>
      <c r="D31" s="59"/>
      <c r="E31" s="40" t="s">
        <v>65</v>
      </c>
      <c r="F31" s="40" t="s">
        <v>66</v>
      </c>
      <c r="G31" s="40"/>
      <c r="H31" s="40" t="s">
        <v>20</v>
      </c>
      <c r="I31" s="71"/>
      <c r="J31" s="42"/>
      <c r="K31" s="42"/>
      <c r="L31" s="42"/>
      <c r="M31" s="68"/>
      <c r="N31" s="42" t="s">
        <v>30</v>
      </c>
      <c r="O31" s="66"/>
      <c r="P31" s="45"/>
      <c r="Q31" s="46"/>
      <c r="R31" s="47"/>
      <c r="V31" s="58"/>
    </row>
    <row r="32" spans="1:22" s="48" customFormat="1" ht="9" customHeight="1">
      <c r="A32" s="50"/>
      <c r="B32" s="51"/>
      <c r="C32" s="52"/>
      <c r="D32" s="53"/>
      <c r="E32" s="54"/>
      <c r="F32" s="54"/>
      <c r="G32" s="55"/>
      <c r="H32" s="54"/>
      <c r="I32" s="56"/>
      <c r="J32" s="57" t="s">
        <v>65</v>
      </c>
      <c r="K32" s="57"/>
      <c r="L32" s="42"/>
      <c r="M32" s="68"/>
      <c r="N32" s="66"/>
      <c r="O32" s="66"/>
      <c r="P32" s="45"/>
      <c r="Q32" s="46"/>
      <c r="R32" s="47"/>
      <c r="V32" s="58"/>
    </row>
    <row r="33" spans="1:22" s="48" customFormat="1" ht="9" customHeight="1">
      <c r="A33" s="50">
        <v>14</v>
      </c>
      <c r="B33" s="38">
        <f>IF($D33="","",VLOOKUP($D33,'[1]PRIPREMA DECACI GT'!$A$7:$P$22,15))</f>
      </c>
      <c r="C33" s="38">
        <f>IF($D33="","",VLOOKUP($D33,'[1]PRIPREMA DECACI GT'!$A$7:$P$22,16))</f>
      </c>
      <c r="D33" s="59"/>
      <c r="E33" s="40" t="s">
        <v>67</v>
      </c>
      <c r="F33" s="40" t="s">
        <v>68</v>
      </c>
      <c r="G33" s="40"/>
      <c r="H33" s="40" t="s">
        <v>63</v>
      </c>
      <c r="I33" s="60"/>
      <c r="J33" s="42" t="s">
        <v>69</v>
      </c>
      <c r="K33" s="61"/>
      <c r="L33" s="42"/>
      <c r="M33" s="68"/>
      <c r="N33" s="66"/>
      <c r="O33" s="66"/>
      <c r="P33" s="45"/>
      <c r="Q33" s="46"/>
      <c r="R33" s="47"/>
      <c r="V33" s="58"/>
    </row>
    <row r="34" spans="1:22" s="48" customFormat="1" ht="9" customHeight="1">
      <c r="A34" s="50"/>
      <c r="B34" s="51"/>
      <c r="C34" s="52"/>
      <c r="D34" s="53"/>
      <c r="E34" s="54"/>
      <c r="F34" s="54"/>
      <c r="G34" s="55"/>
      <c r="H34" s="54"/>
      <c r="I34" s="62"/>
      <c r="J34" s="63" t="s">
        <v>26</v>
      </c>
      <c r="K34" s="64"/>
      <c r="L34" s="57" t="s">
        <v>65</v>
      </c>
      <c r="M34" s="73"/>
      <c r="N34" s="66"/>
      <c r="O34" s="66"/>
      <c r="P34" s="45"/>
      <c r="Q34" s="46"/>
      <c r="R34" s="47"/>
      <c r="V34" s="58"/>
    </row>
    <row r="35" spans="1:22" s="48" customFormat="1" ht="9" customHeight="1">
      <c r="A35" s="50">
        <v>15</v>
      </c>
      <c r="B35" s="38">
        <f>IF($D35="","",VLOOKUP($D35,'[1]PRIPREMA DECACI GT'!$A$7:$P$22,15))</f>
      </c>
      <c r="C35" s="38">
        <f>IF($D35="","",VLOOKUP($D35,'[1]PRIPREMA DECACI GT'!$A$7:$P$22,16))</f>
      </c>
      <c r="D35" s="59"/>
      <c r="E35" s="40" t="s">
        <v>70</v>
      </c>
      <c r="F35" s="40" t="s">
        <v>71</v>
      </c>
      <c r="G35" s="40"/>
      <c r="H35" s="40" t="s">
        <v>72</v>
      </c>
      <c r="I35" s="41"/>
      <c r="J35" s="42"/>
      <c r="K35" s="67"/>
      <c r="L35" s="42" t="s">
        <v>73</v>
      </c>
      <c r="M35" s="66"/>
      <c r="N35" s="66"/>
      <c r="O35" s="66"/>
      <c r="P35" s="45"/>
      <c r="Q35" s="46"/>
      <c r="R35" s="47"/>
      <c r="V35" s="58"/>
    </row>
    <row r="36" spans="1:22" s="48" customFormat="1" ht="9" customHeight="1">
      <c r="A36" s="50"/>
      <c r="B36" s="51"/>
      <c r="C36" s="52"/>
      <c r="D36" s="53"/>
      <c r="E36" s="54"/>
      <c r="F36" s="54"/>
      <c r="G36" s="55"/>
      <c r="H36" s="54"/>
      <c r="I36" s="56"/>
      <c r="J36" s="57" t="s">
        <v>70</v>
      </c>
      <c r="K36" s="69"/>
      <c r="L36" s="42"/>
      <c r="M36" s="66"/>
      <c r="N36" s="66"/>
      <c r="O36" s="66"/>
      <c r="P36" s="45"/>
      <c r="Q36" s="46"/>
      <c r="R36" s="47"/>
      <c r="V36" s="58"/>
    </row>
    <row r="37" spans="1:22" s="48" customFormat="1" ht="9" customHeight="1">
      <c r="A37" s="37">
        <v>16</v>
      </c>
      <c r="B37" s="38">
        <f>IF($D37="","",VLOOKUP($D37,'[1]PRIPREMA DECACI GT'!$A$7:$P$22,15))</f>
      </c>
      <c r="C37" s="38">
        <f>IF($D37="","",VLOOKUP($D37,'[1]PRIPREMA DECACI GT'!$A$7:$P$22,16))</f>
      </c>
      <c r="D37" s="59"/>
      <c r="E37" s="40" t="s">
        <v>74</v>
      </c>
      <c r="F37" s="40" t="s">
        <v>75</v>
      </c>
      <c r="G37" s="40"/>
      <c r="H37" s="40" t="s">
        <v>76</v>
      </c>
      <c r="I37" s="70"/>
      <c r="J37" s="42" t="s">
        <v>77</v>
      </c>
      <c r="K37" s="42"/>
      <c r="L37" s="42"/>
      <c r="M37" s="66"/>
      <c r="N37" s="66"/>
      <c r="O37" s="66"/>
      <c r="P37" s="45"/>
      <c r="Q37" s="46"/>
      <c r="R37" s="47"/>
      <c r="V37" s="58"/>
    </row>
    <row r="38" spans="1:22" s="48" customFormat="1" ht="9" customHeight="1" thickBot="1">
      <c r="A38" s="74"/>
      <c r="B38" s="75"/>
      <c r="C38" s="75"/>
      <c r="D38" s="75"/>
      <c r="E38" s="76"/>
      <c r="F38" s="76"/>
      <c r="G38" s="77"/>
      <c r="H38" s="42"/>
      <c r="I38" s="62"/>
      <c r="J38" s="42"/>
      <c r="K38" s="42"/>
      <c r="L38" s="42"/>
      <c r="M38" s="66"/>
      <c r="N38" s="66"/>
      <c r="O38" s="66"/>
      <c r="P38" s="45"/>
      <c r="Q38" s="46"/>
      <c r="R38" s="47"/>
      <c r="V38" s="72"/>
    </row>
    <row r="39" spans="1:18" s="48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5"/>
      <c r="Q39" s="46"/>
      <c r="R39" s="47"/>
    </row>
    <row r="40" spans="1:18" s="48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5"/>
      <c r="Q40" s="46"/>
      <c r="R40" s="47"/>
    </row>
    <row r="41" spans="1:18" s="48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5"/>
      <c r="Q41" s="46"/>
      <c r="R41" s="47"/>
    </row>
    <row r="42" spans="1:18" s="48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5"/>
      <c r="Q42" s="46"/>
      <c r="R42" s="47"/>
    </row>
    <row r="43" spans="1:18" s="48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5"/>
      <c r="Q43" s="46"/>
      <c r="R43" s="83"/>
    </row>
    <row r="44" spans="1:18" s="48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5"/>
      <c r="Q44" s="46"/>
      <c r="R44" s="47"/>
    </row>
    <row r="45" spans="1:18" s="48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5"/>
      <c r="Q45" s="46"/>
      <c r="R45" s="47"/>
    </row>
    <row r="46" spans="1:18" s="48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5"/>
      <c r="Q46" s="46"/>
      <c r="R46" s="47"/>
    </row>
    <row r="47" spans="1:18" s="48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5"/>
      <c r="Q47" s="46"/>
      <c r="R47" s="47"/>
    </row>
    <row r="48" spans="1:18" s="48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5"/>
      <c r="Q48" s="46"/>
      <c r="R48" s="47"/>
    </row>
    <row r="49" spans="1:18" s="48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5"/>
      <c r="Q49" s="46"/>
      <c r="R49" s="47"/>
    </row>
    <row r="50" spans="1:18" s="48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5"/>
      <c r="Q50" s="46"/>
      <c r="R50" s="47"/>
    </row>
    <row r="51" spans="1:18" s="48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5"/>
      <c r="Q51" s="46"/>
      <c r="R51" s="47"/>
    </row>
    <row r="52" spans="1:18" s="48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5"/>
      <c r="Q52" s="46"/>
      <c r="R52" s="47"/>
    </row>
    <row r="53" spans="1:18" s="48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3"/>
      <c r="O53" s="43"/>
      <c r="P53" s="45"/>
      <c r="Q53" s="46"/>
      <c r="R53" s="47"/>
    </row>
    <row r="54" spans="1:18" s="48" customFormat="1" ht="9" customHeight="1">
      <c r="A54" s="74"/>
      <c r="B54" s="75"/>
      <c r="C54" s="75"/>
      <c r="D54" s="75"/>
      <c r="E54" s="76"/>
      <c r="F54" s="76"/>
      <c r="G54" s="77"/>
      <c r="H54" s="42"/>
      <c r="I54" s="62"/>
      <c r="J54" s="42"/>
      <c r="K54" s="42"/>
      <c r="L54" s="42"/>
      <c r="M54" s="66"/>
      <c r="N54" s="66"/>
      <c r="O54" s="66"/>
      <c r="P54" s="45"/>
      <c r="Q54" s="46"/>
      <c r="R54" s="47"/>
    </row>
    <row r="55" spans="1:18" s="48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5"/>
      <c r="Q55" s="46"/>
      <c r="R55" s="47"/>
    </row>
    <row r="56" spans="1:18" s="48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5"/>
      <c r="Q56" s="46"/>
      <c r="R56" s="47"/>
    </row>
    <row r="57" spans="1:18" s="48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5"/>
      <c r="Q57" s="46"/>
      <c r="R57" s="47"/>
    </row>
    <row r="58" spans="1:18" s="48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5"/>
      <c r="Q58" s="46"/>
      <c r="R58" s="47"/>
    </row>
    <row r="59" spans="1:18" s="48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5"/>
      <c r="Q59" s="46"/>
      <c r="R59" s="83"/>
    </row>
    <row r="60" spans="1:18" s="48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5"/>
      <c r="Q60" s="46"/>
      <c r="R60" s="47"/>
    </row>
    <row r="61" spans="1:18" s="48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5"/>
      <c r="Q61" s="46"/>
      <c r="R61" s="47"/>
    </row>
    <row r="62" spans="1:18" s="48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5"/>
      <c r="Q62" s="46"/>
      <c r="R62" s="47"/>
    </row>
    <row r="63" spans="1:18" s="48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5"/>
      <c r="Q63" s="46"/>
      <c r="R63" s="47"/>
    </row>
    <row r="64" spans="1:18" s="48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5"/>
      <c r="Q64" s="46"/>
      <c r="R64" s="47"/>
    </row>
    <row r="65" spans="1:18" s="48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5"/>
      <c r="Q65" s="46"/>
      <c r="R65" s="47"/>
    </row>
    <row r="66" spans="1:18" s="48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5"/>
      <c r="Q66" s="46"/>
      <c r="R66" s="47"/>
    </row>
    <row r="67" spans="1:18" s="48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5"/>
      <c r="Q67" s="46"/>
      <c r="R67" s="47"/>
    </row>
    <row r="68" spans="1:18" s="48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5"/>
      <c r="Q68" s="46"/>
      <c r="R68" s="47"/>
    </row>
    <row r="69" spans="1:18" s="48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3"/>
      <c r="O69" s="43"/>
      <c r="P69" s="45"/>
      <c r="Q69" s="46"/>
      <c r="R69" s="47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78</v>
      </c>
      <c r="B71" s="92"/>
      <c r="C71" s="93"/>
      <c r="D71" s="94" t="s">
        <v>79</v>
      </c>
      <c r="E71" s="95" t="s">
        <v>80</v>
      </c>
      <c r="F71" s="94"/>
      <c r="G71" s="96"/>
      <c r="H71" s="97"/>
      <c r="I71" s="94" t="s">
        <v>79</v>
      </c>
      <c r="J71" s="95" t="s">
        <v>81</v>
      </c>
      <c r="K71" s="98"/>
      <c r="L71" s="95" t="s">
        <v>82</v>
      </c>
      <c r="M71" s="99"/>
      <c r="N71" s="100" t="s">
        <v>83</v>
      </c>
      <c r="O71" s="100"/>
      <c r="P71" s="101"/>
      <c r="Q71" s="102"/>
    </row>
    <row r="72" spans="1:17" s="103" customFormat="1" ht="9" customHeight="1">
      <c r="A72" s="104" t="s">
        <v>84</v>
      </c>
      <c r="B72" s="105"/>
      <c r="C72" s="106"/>
      <c r="D72" s="107">
        <v>1</v>
      </c>
      <c r="E72" s="108"/>
      <c r="F72" s="108"/>
      <c r="G72" s="109"/>
      <c r="H72" s="110"/>
      <c r="I72" s="111" t="s">
        <v>85</v>
      </c>
      <c r="J72" s="105"/>
      <c r="K72" s="112"/>
      <c r="L72" s="105"/>
      <c r="M72" s="113"/>
      <c r="N72" s="114" t="s">
        <v>86</v>
      </c>
      <c r="O72" s="115"/>
      <c r="P72" s="115"/>
      <c r="Q72" s="116"/>
    </row>
    <row r="73" spans="1:17" s="103" customFormat="1" ht="9" customHeight="1">
      <c r="A73" s="104" t="s">
        <v>87</v>
      </c>
      <c r="B73" s="105"/>
      <c r="C73" s="117">
        <f>'[1]PRIPREMA DECACI GT'!H7</f>
        <v>0</v>
      </c>
      <c r="D73" s="107">
        <v>2</v>
      </c>
      <c r="E73" s="108"/>
      <c r="F73" s="108"/>
      <c r="G73" s="109"/>
      <c r="H73" s="110"/>
      <c r="I73" s="111" t="s">
        <v>88</v>
      </c>
      <c r="J73" s="105"/>
      <c r="K73" s="112"/>
      <c r="L73" s="105"/>
      <c r="M73" s="113"/>
      <c r="N73" s="118"/>
      <c r="O73" s="119"/>
      <c r="P73" s="119"/>
      <c r="Q73" s="120"/>
    </row>
    <row r="74" spans="1:17" s="103" customFormat="1" ht="9" customHeight="1">
      <c r="A74" s="121" t="s">
        <v>89</v>
      </c>
      <c r="B74" s="122"/>
      <c r="C74" s="123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7">
        <v>3</v>
      </c>
      <c r="E74" s="108"/>
      <c r="F74" s="108"/>
      <c r="G74" s="109"/>
      <c r="H74" s="110"/>
      <c r="I74" s="111" t="s">
        <v>90</v>
      </c>
      <c r="J74" s="105"/>
      <c r="K74" s="112"/>
      <c r="L74" s="105"/>
      <c r="M74" s="113"/>
      <c r="N74" s="114" t="s">
        <v>91</v>
      </c>
      <c r="O74" s="115"/>
      <c r="P74" s="115"/>
      <c r="Q74" s="116"/>
    </row>
    <row r="75" spans="1:17" s="103" customFormat="1" ht="9" customHeight="1">
      <c r="A75" s="124"/>
      <c r="B75" s="25"/>
      <c r="C75" s="125"/>
      <c r="D75" s="107">
        <v>4</v>
      </c>
      <c r="E75" s="108"/>
      <c r="F75" s="108"/>
      <c r="G75" s="109"/>
      <c r="H75" s="110"/>
      <c r="I75" s="111" t="s">
        <v>92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93</v>
      </c>
      <c r="B76" s="128"/>
      <c r="C76" s="129"/>
      <c r="D76" s="130"/>
      <c r="E76" s="131"/>
      <c r="F76" s="132"/>
      <c r="G76" s="131"/>
      <c r="H76" s="110"/>
      <c r="I76" s="111" t="s">
        <v>94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84</v>
      </c>
      <c r="B77" s="105"/>
      <c r="C77" s="106"/>
      <c r="D77" s="130"/>
      <c r="E77" s="131"/>
      <c r="F77" s="132"/>
      <c r="G77" s="131"/>
      <c r="H77" s="110"/>
      <c r="I77" s="111" t="s">
        <v>95</v>
      </c>
      <c r="J77" s="105"/>
      <c r="K77" s="112"/>
      <c r="L77" s="105"/>
      <c r="M77" s="113"/>
      <c r="N77" s="114" t="s">
        <v>96</v>
      </c>
      <c r="O77" s="115"/>
      <c r="P77" s="115"/>
      <c r="Q77" s="116"/>
    </row>
    <row r="78" spans="1:17" s="103" customFormat="1" ht="9" customHeight="1">
      <c r="A78" s="104" t="s">
        <v>97</v>
      </c>
      <c r="B78" s="105"/>
      <c r="C78" s="134">
        <f>'[1]PRIPREMA DECACI GT'!H7</f>
        <v>0</v>
      </c>
      <c r="D78" s="130"/>
      <c r="E78" s="131"/>
      <c r="F78" s="132"/>
      <c r="G78" s="131"/>
      <c r="H78" s="110"/>
      <c r="I78" s="111" t="s">
        <v>98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99</v>
      </c>
      <c r="B79" s="122"/>
      <c r="C79" s="135">
        <f>'[1]PRIPREMA DECACI GT'!H10</f>
        <v>0</v>
      </c>
      <c r="D79" s="136"/>
      <c r="E79" s="137"/>
      <c r="F79" s="138"/>
      <c r="G79" s="137"/>
      <c r="H79" s="139"/>
      <c r="I79" s="140" t="s">
        <v>100</v>
      </c>
      <c r="J79" s="122"/>
      <c r="K79" s="133"/>
      <c r="L79" s="122"/>
      <c r="M79" s="120"/>
      <c r="N79" s="122" t="str">
        <f>Q4</f>
        <v>Tamara Maric</v>
      </c>
      <c r="O79" s="133"/>
      <c r="P79" s="122"/>
      <c r="Q79" s="14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632556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2016-12-09T08:05:45Z</dcterms:created>
  <dcterms:modified xsi:type="dcterms:W3CDTF">2016-12-09T08:06:00Z</dcterms:modified>
  <cp:category/>
  <cp:version/>
  <cp:contentType/>
  <cp:contentStatus/>
</cp:coreProperties>
</file>