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DECACI SREBRNI 16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SREBRNI 16'!$A$1:$N$77</definedName>
  </definedNames>
  <calcPr fullCalcOnLoad="1"/>
</workbook>
</file>

<file path=xl/sharedStrings.xml><?xml version="1.0" encoding="utf-8"?>
<sst xmlns="http://schemas.openxmlformats.org/spreadsheetml/2006/main" count="106" uniqueCount="76">
  <si>
    <t>DEČACI SINGL</t>
  </si>
  <si>
    <t/>
  </si>
  <si>
    <t>SREBRNI TURNIR</t>
  </si>
  <si>
    <t>DATUM</t>
  </si>
  <si>
    <t>GRAD, KLUB</t>
  </si>
  <si>
    <t>KATEGORIJA</t>
  </si>
  <si>
    <t>KONKURENCIJA</t>
  </si>
  <si>
    <t>VRHOVNI SUDIJA</t>
  </si>
  <si>
    <t>PREZIME</t>
  </si>
  <si>
    <t>IME</t>
  </si>
  <si>
    <t>KLUB</t>
  </si>
  <si>
    <t>II KOLO</t>
  </si>
  <si>
    <t>POLUFINALE</t>
  </si>
  <si>
    <t>FINALE</t>
  </si>
  <si>
    <t>POBEDNIK</t>
  </si>
  <si>
    <t>GOJKOVIĆ</t>
  </si>
  <si>
    <t>DAVID</t>
  </si>
  <si>
    <t>CZ</t>
  </si>
  <si>
    <t>b</t>
  </si>
  <si>
    <t>BANDA ILIĆ</t>
  </si>
  <si>
    <t>ILIJA</t>
  </si>
  <si>
    <t>CLA</t>
  </si>
  <si>
    <t>43(3) 24 73</t>
  </si>
  <si>
    <t>Umpire</t>
  </si>
  <si>
    <t>a</t>
  </si>
  <si>
    <t>ĐORĐEVIĆ</t>
  </si>
  <si>
    <t>MATEJA</t>
  </si>
  <si>
    <t>ADV</t>
  </si>
  <si>
    <t>41 40</t>
  </si>
  <si>
    <t>KNEŽEVIĆ</t>
  </si>
  <si>
    <t>ALEKSANDAR</t>
  </si>
  <si>
    <t>34(3) 42 73</t>
  </si>
  <si>
    <t>KUKIĆ</t>
  </si>
  <si>
    <t>VASILIJE</t>
  </si>
  <si>
    <t>GAL</t>
  </si>
  <si>
    <t>40 41</t>
  </si>
  <si>
    <t>MADŽAREVIĆ</t>
  </si>
  <si>
    <t>LUKA</t>
  </si>
  <si>
    <t>BGT</t>
  </si>
  <si>
    <t>VRAČAREVIĆ</t>
  </si>
  <si>
    <t>VELJA</t>
  </si>
  <si>
    <t>NEB</t>
  </si>
  <si>
    <t>43(1) 40</t>
  </si>
  <si>
    <t>ILIĆ</t>
  </si>
  <si>
    <t>ZAK</t>
  </si>
  <si>
    <t>40 42</t>
  </si>
  <si>
    <t>MARKOV</t>
  </si>
  <si>
    <t>DJU</t>
  </si>
  <si>
    <t>43(4) 24 73</t>
  </si>
  <si>
    <t>PETROVIĆ</t>
  </si>
  <si>
    <t>STEFAN</t>
  </si>
  <si>
    <t>TIP</t>
  </si>
  <si>
    <t>w.o.</t>
  </si>
  <si>
    <t>MIHAJLOVIĆ</t>
  </si>
  <si>
    <t>VUK</t>
  </si>
  <si>
    <t>TPC</t>
  </si>
  <si>
    <t>40 43(0)</t>
  </si>
  <si>
    <t>OPARNICA</t>
  </si>
  <si>
    <t>ALEKSA</t>
  </si>
  <si>
    <t>REK</t>
  </si>
  <si>
    <t>PETKOVIĆ</t>
  </si>
  <si>
    <t>BTA</t>
  </si>
  <si>
    <t>ERBEZ</t>
  </si>
  <si>
    <t>NIKOLA</t>
  </si>
  <si>
    <t>VOJ</t>
  </si>
  <si>
    <t>MATOVIĆ</t>
  </si>
  <si>
    <t>JOVAN</t>
  </si>
  <si>
    <t>42 42</t>
  </si>
  <si>
    <t>MISIĆ</t>
  </si>
  <si>
    <t>UROŠ</t>
  </si>
  <si>
    <t>VREME ZREBA</t>
  </si>
  <si>
    <t>21 10h</t>
  </si>
  <si>
    <t>POTPISI IGRACA</t>
  </si>
  <si>
    <t>ILIĆ LUKA</t>
  </si>
  <si>
    <t>JOVIĆ NIKOLA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</si>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</sst>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.##0.00_-;\-&quot;$&quot;* #.##0.00_-;_-&quot;$&quot;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49" fontId="3" fillId="0" borderId="0" xfId="56" applyNumberFormat="1" applyFont="1" applyAlignment="1">
      <alignment vertical="top"/>
      <protection/>
    </xf>
    <xf numFmtId="49" fontId="4" fillId="0" borderId="0" xfId="56" applyNumberFormat="1" applyFont="1" applyAlignment="1">
      <alignment vertical="top"/>
      <protection/>
    </xf>
    <xf numFmtId="49" fontId="5" fillId="0" borderId="0" xfId="56" applyNumberFormat="1" applyFont="1" applyAlignment="1">
      <alignment vertical="top"/>
      <protection/>
    </xf>
    <xf numFmtId="49" fontId="6" fillId="0" borderId="0" xfId="56" applyNumberFormat="1" applyFont="1" applyAlignment="1">
      <alignment horizontal="left"/>
      <protection/>
    </xf>
    <xf numFmtId="49" fontId="7" fillId="0" borderId="0" xfId="56" applyNumberFormat="1" applyFont="1" applyAlignment="1">
      <alignment horizontal="left"/>
      <protection/>
    </xf>
    <xf numFmtId="0" fontId="4" fillId="0" borderId="0" xfId="56" applyFont="1" applyAlignment="1">
      <alignment vertical="top"/>
      <protection/>
    </xf>
    <xf numFmtId="0" fontId="8" fillId="0" borderId="0" xfId="56" applyNumberFormat="1" applyFont="1" applyAlignment="1">
      <alignment horizontal="left"/>
      <protection/>
    </xf>
    <xf numFmtId="49" fontId="8" fillId="0" borderId="0" xfId="56" applyNumberFormat="1" applyFont="1" applyAlignment="1">
      <alignment horizontal="left"/>
      <protection/>
    </xf>
    <xf numFmtId="49" fontId="8" fillId="0" borderId="0" xfId="56" applyNumberFormat="1" applyFont="1">
      <alignment/>
      <protection/>
    </xf>
    <xf numFmtId="49" fontId="2" fillId="0" borderId="0" xfId="56" applyNumberFormat="1" applyFont="1">
      <alignment/>
      <protection/>
    </xf>
    <xf numFmtId="49" fontId="9" fillId="0" borderId="0" xfId="56" applyNumberFormat="1" applyFont="1">
      <alignment/>
      <protection/>
    </xf>
    <xf numFmtId="0" fontId="2" fillId="0" borderId="0" xfId="56" applyFont="1">
      <alignment/>
      <protection/>
    </xf>
    <xf numFmtId="49" fontId="10" fillId="33" borderId="0" xfId="56" applyNumberFormat="1" applyFont="1" applyFill="1" applyAlignment="1">
      <alignment vertical="center"/>
      <protection/>
    </xf>
    <xf numFmtId="49" fontId="11" fillId="33" borderId="0" xfId="56" applyNumberFormat="1" applyFont="1" applyFill="1" applyAlignment="1">
      <alignment vertical="center"/>
      <protection/>
    </xf>
    <xf numFmtId="49" fontId="10" fillId="33" borderId="0" xfId="56" applyNumberFormat="1" applyFont="1" applyFill="1" applyAlignment="1">
      <alignment horizontal="left" vertical="center"/>
      <protection/>
    </xf>
    <xf numFmtId="49" fontId="12" fillId="33" borderId="0" xfId="56" applyNumberFormat="1" applyFont="1" applyFill="1" applyAlignment="1">
      <alignment horizontal="right" vertical="center"/>
      <protection/>
    </xf>
    <xf numFmtId="0" fontId="13" fillId="0" borderId="0" xfId="56" applyFont="1" applyAlignment="1">
      <alignment vertical="center"/>
      <protection/>
    </xf>
    <xf numFmtId="14" fontId="14" fillId="0" borderId="10" xfId="56" applyNumberFormat="1" applyFont="1" applyBorder="1" applyAlignment="1">
      <alignment horizontal="left" vertical="center"/>
      <protection/>
    </xf>
    <xf numFmtId="49" fontId="14" fillId="0" borderId="10" xfId="56" applyNumberFormat="1" applyFont="1" applyBorder="1" applyAlignment="1">
      <alignment vertical="center"/>
      <protection/>
    </xf>
    <xf numFmtId="49" fontId="2" fillId="0" borderId="10" xfId="56" applyNumberFormat="1" applyFont="1" applyBorder="1" applyAlignment="1">
      <alignment vertical="center"/>
      <protection/>
    </xf>
    <xf numFmtId="49" fontId="15" fillId="0" borderId="10" xfId="56" applyNumberFormat="1" applyFont="1" applyBorder="1" applyAlignment="1">
      <alignment vertical="center"/>
      <protection/>
    </xf>
    <xf numFmtId="3" fontId="14" fillId="0" borderId="10" xfId="46" applyNumberFormat="1" applyFont="1" applyBorder="1" applyAlignment="1" applyProtection="1">
      <alignment vertical="center"/>
      <protection locked="0"/>
    </xf>
    <xf numFmtId="0" fontId="16" fillId="0" borderId="10" xfId="56" applyFont="1" applyBorder="1" applyAlignment="1">
      <alignment horizontal="left" vertical="center"/>
      <protection/>
    </xf>
    <xf numFmtId="49" fontId="16" fillId="0" borderId="10" xfId="56" applyNumberFormat="1" applyFont="1" applyBorder="1" applyAlignment="1">
      <alignment horizontal="right" vertical="center"/>
      <protection/>
    </xf>
    <xf numFmtId="0" fontId="14" fillId="0" borderId="0" xfId="56" applyFont="1" applyAlignment="1">
      <alignment vertical="center"/>
      <protection/>
    </xf>
    <xf numFmtId="49" fontId="17" fillId="33" borderId="0" xfId="56" applyNumberFormat="1" applyFont="1" applyFill="1" applyAlignment="1">
      <alignment horizontal="right" vertical="center"/>
      <protection/>
    </xf>
    <xf numFmtId="49" fontId="17" fillId="33" borderId="0" xfId="56" applyNumberFormat="1" applyFont="1" applyFill="1" applyAlignment="1">
      <alignment horizontal="left" vertical="center"/>
      <protection/>
    </xf>
    <xf numFmtId="49" fontId="17" fillId="33" borderId="0" xfId="56" applyNumberFormat="1" applyFont="1" applyFill="1" applyAlignment="1">
      <alignment horizontal="center" vertical="center"/>
      <protection/>
    </xf>
    <xf numFmtId="49" fontId="18" fillId="33" borderId="0" xfId="56" applyNumberFormat="1" applyFont="1" applyFill="1" applyAlignment="1">
      <alignment horizontal="center" vertical="center"/>
      <protection/>
    </xf>
    <xf numFmtId="49" fontId="18" fillId="33" borderId="0" xfId="56" applyNumberFormat="1" applyFont="1" applyFill="1" applyAlignment="1">
      <alignment vertical="center"/>
      <protection/>
    </xf>
    <xf numFmtId="49" fontId="13" fillId="33" borderId="0" xfId="56" applyNumberFormat="1" applyFont="1" applyFill="1" applyAlignment="1">
      <alignment horizontal="right" vertical="center"/>
      <protection/>
    </xf>
    <xf numFmtId="49" fontId="13" fillId="0" borderId="0" xfId="56" applyNumberFormat="1" applyFont="1" applyAlignment="1">
      <alignment horizontal="left" vertical="center"/>
      <protection/>
    </xf>
    <xf numFmtId="49" fontId="2" fillId="0" borderId="0" xfId="56" applyNumberFormat="1" applyFont="1" applyAlignment="1">
      <alignment vertical="center"/>
      <protection/>
    </xf>
    <xf numFmtId="49" fontId="19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 applyAlignment="1">
      <alignment horizontal="center" vertical="center"/>
      <protection/>
    </xf>
    <xf numFmtId="49" fontId="19" fillId="0" borderId="0" xfId="56" applyNumberFormat="1" applyFont="1" applyAlignment="1">
      <alignment vertical="center"/>
      <protection/>
    </xf>
    <xf numFmtId="49" fontId="20" fillId="33" borderId="0" xfId="56" applyNumberFormat="1" applyFont="1" applyFill="1" applyAlignment="1">
      <alignment horizontal="center" vertical="center"/>
      <protection/>
    </xf>
    <xf numFmtId="0" fontId="20" fillId="0" borderId="11" xfId="56" applyFont="1" applyBorder="1" applyAlignment="1">
      <alignment vertical="center"/>
      <protection/>
    </xf>
    <xf numFmtId="0" fontId="21" fillId="0" borderId="11" xfId="56" applyFont="1" applyBorder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0" fillId="34" borderId="0" xfId="56" applyFont="1" applyFill="1" applyAlignment="1">
      <alignment vertical="center"/>
      <protection/>
    </xf>
    <xf numFmtId="0" fontId="22" fillId="34" borderId="0" xfId="56" applyFont="1" applyFill="1" applyAlignment="1">
      <alignment vertical="center"/>
      <protection/>
    </xf>
    <xf numFmtId="49" fontId="20" fillId="34" borderId="0" xfId="56" applyNumberFormat="1" applyFont="1" applyFill="1" applyAlignment="1">
      <alignment vertical="center"/>
      <protection/>
    </xf>
    <xf numFmtId="49" fontId="22" fillId="34" borderId="0" xfId="56" applyNumberFormat="1" applyFont="1" applyFill="1" applyAlignment="1">
      <alignment vertical="center"/>
      <protection/>
    </xf>
    <xf numFmtId="0" fontId="2" fillId="34" borderId="0" xfId="56" applyFont="1" applyFill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12" xfId="56" applyFont="1" applyBorder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4" fillId="35" borderId="13" xfId="56" applyFont="1" applyFill="1" applyBorder="1" applyAlignment="1">
      <alignment horizontal="right" vertical="center"/>
      <protection/>
    </xf>
    <xf numFmtId="0" fontId="21" fillId="0" borderId="11" xfId="56" applyFont="1" applyBorder="1" applyAlignment="1">
      <alignment vertical="center"/>
      <protection/>
    </xf>
    <xf numFmtId="0" fontId="2" fillId="0" borderId="14" xfId="56" applyFont="1" applyBorder="1" applyAlignment="1">
      <alignment vertical="center"/>
      <protection/>
    </xf>
    <xf numFmtId="0" fontId="21" fillId="0" borderId="15" xfId="56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/>
      <protection/>
    </xf>
    <xf numFmtId="0" fontId="18" fillId="0" borderId="0" xfId="56" applyFont="1" applyAlignment="1">
      <alignment horizontal="right" vertical="center"/>
      <protection/>
    </xf>
    <xf numFmtId="0" fontId="24" fillId="35" borderId="16" xfId="56" applyFont="1" applyFill="1" applyBorder="1" applyAlignment="1">
      <alignment horizontal="right" vertical="center"/>
      <protection/>
    </xf>
    <xf numFmtId="49" fontId="21" fillId="0" borderId="11" xfId="56" applyNumberFormat="1" applyFont="1" applyBorder="1" applyAlignment="1">
      <alignment vertical="center"/>
      <protection/>
    </xf>
    <xf numFmtId="49" fontId="21" fillId="0" borderId="0" xfId="56" applyNumberFormat="1" applyFont="1" applyAlignment="1">
      <alignment vertical="center"/>
      <protection/>
    </xf>
    <xf numFmtId="0" fontId="21" fillId="0" borderId="16" xfId="56" applyFont="1" applyBorder="1" applyAlignment="1">
      <alignment vertical="center"/>
      <protection/>
    </xf>
    <xf numFmtId="49" fontId="21" fillId="0" borderId="16" xfId="56" applyNumberFormat="1" applyFont="1" applyBorder="1" applyAlignment="1">
      <alignment vertical="center"/>
      <protection/>
    </xf>
    <xf numFmtId="0" fontId="21" fillId="0" borderId="15" xfId="56" applyFont="1" applyBorder="1" applyAlignment="1">
      <alignment vertical="center"/>
      <protection/>
    </xf>
    <xf numFmtId="0" fontId="25" fillId="0" borderId="15" xfId="56" applyFont="1" applyBorder="1" applyAlignment="1">
      <alignment horizontal="center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vertical="center"/>
      <protection/>
    </xf>
    <xf numFmtId="49" fontId="21" fillId="0" borderId="15" xfId="56" applyNumberFormat="1" applyFont="1" applyBorder="1" applyAlignment="1">
      <alignment vertical="center"/>
      <protection/>
    </xf>
    <xf numFmtId="49" fontId="26" fillId="33" borderId="0" xfId="56" applyNumberFormat="1" applyFont="1" applyFill="1" applyAlignment="1">
      <alignment horizontal="center" vertical="center"/>
      <protection/>
    </xf>
    <xf numFmtId="49" fontId="20" fillId="0" borderId="0" xfId="56" applyNumberFormat="1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Alignment="1">
      <alignment horizontal="center" vertical="center"/>
      <protection/>
    </xf>
    <xf numFmtId="49" fontId="20" fillId="0" borderId="0" xfId="56" applyNumberFormat="1" applyFont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20" fillId="0" borderId="0" xfId="56" applyFont="1" applyAlignment="1">
      <alignment horizontal="left" vertical="center"/>
      <protection/>
    </xf>
    <xf numFmtId="49" fontId="2" fillId="34" borderId="0" xfId="56" applyNumberFormat="1" applyFont="1" applyFill="1" applyAlignment="1">
      <alignment vertical="center"/>
      <protection/>
    </xf>
    <xf numFmtId="49" fontId="28" fillId="34" borderId="0" xfId="56" applyNumberFormat="1" applyFont="1" applyFill="1" applyAlignment="1">
      <alignment horizontal="center" vertical="center"/>
      <protection/>
    </xf>
    <xf numFmtId="49" fontId="29" fillId="0" borderId="0" xfId="56" applyNumberFormat="1" applyFont="1" applyAlignment="1">
      <alignment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49" fontId="29" fillId="34" borderId="0" xfId="56" applyNumberFormat="1" applyFont="1" applyFill="1" applyAlignment="1">
      <alignment vertical="center"/>
      <protection/>
    </xf>
    <xf numFmtId="49" fontId="30" fillId="34" borderId="0" xfId="56" applyNumberFormat="1" applyFont="1" applyFill="1" applyAlignment="1">
      <alignment vertical="center"/>
      <protection/>
    </xf>
    <xf numFmtId="0" fontId="2" fillId="34" borderId="0" xfId="56" applyFill="1" applyAlignment="1">
      <alignment vertical="center"/>
      <protection/>
    </xf>
    <xf numFmtId="0" fontId="2" fillId="0" borderId="0" xfId="56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49" fontId="12" fillId="0" borderId="19" xfId="56" applyNumberFormat="1" applyFont="1" applyFill="1" applyBorder="1" applyAlignment="1">
      <alignment vertical="center"/>
      <protection/>
    </xf>
    <xf numFmtId="49" fontId="12" fillId="0" borderId="19" xfId="56" applyNumberFormat="1" applyFont="1" applyFill="1" applyBorder="1" applyAlignment="1">
      <alignment horizontal="center" vertical="center"/>
      <protection/>
    </xf>
    <xf numFmtId="49" fontId="12" fillId="0" borderId="19" xfId="56" applyNumberFormat="1" applyFont="1" applyFill="1" applyBorder="1" applyAlignment="1">
      <alignment horizontal="centerContinuous" vertical="center"/>
      <protection/>
    </xf>
    <xf numFmtId="49" fontId="11" fillId="0" borderId="19" xfId="56" applyNumberFormat="1" applyFont="1" applyFill="1" applyBorder="1" applyAlignment="1">
      <alignment vertical="center"/>
      <protection/>
    </xf>
    <xf numFmtId="49" fontId="11" fillId="0" borderId="13" xfId="56" applyNumberFormat="1" applyFont="1" applyFill="1" applyBorder="1" applyAlignment="1">
      <alignment vertical="center"/>
      <protection/>
    </xf>
    <xf numFmtId="49" fontId="10" fillId="33" borderId="20" xfId="56" applyNumberFormat="1" applyFont="1" applyFill="1" applyBorder="1" applyAlignment="1">
      <alignment horizontal="left" vertical="center"/>
      <protection/>
    </xf>
    <xf numFmtId="49" fontId="10" fillId="0" borderId="20" xfId="56" applyNumberFormat="1" applyFont="1" applyBorder="1" applyAlignment="1">
      <alignment horizontal="left" vertical="center"/>
      <protection/>
    </xf>
    <xf numFmtId="49" fontId="11" fillId="34" borderId="21" xfId="56" applyNumberFormat="1" applyFont="1" applyFill="1" applyBorder="1" applyAlignment="1">
      <alignment vertical="center"/>
      <protection/>
    </xf>
    <xf numFmtId="0" fontId="17" fillId="0" borderId="0" xfId="56" applyFont="1" applyAlignment="1">
      <alignment vertical="center"/>
      <protection/>
    </xf>
    <xf numFmtId="49" fontId="17" fillId="0" borderId="22" xfId="56" applyNumberFormat="1" applyFont="1" applyFill="1" applyBorder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0" fontId="17" fillId="0" borderId="0" xfId="56" applyFont="1" applyFill="1" applyBorder="1" applyAlignment="1">
      <alignment vertical="center"/>
      <protection/>
    </xf>
    <xf numFmtId="49" fontId="17" fillId="0" borderId="0" xfId="56" applyNumberFormat="1" applyFont="1" applyFill="1" applyBorder="1" applyAlignment="1">
      <alignment vertical="center"/>
      <protection/>
    </xf>
    <xf numFmtId="49" fontId="31" fillId="0" borderId="0" xfId="56" applyNumberFormat="1" applyFont="1" applyFill="1" applyBorder="1" applyAlignment="1">
      <alignment horizontal="center" vertical="center"/>
      <protection/>
    </xf>
    <xf numFmtId="49" fontId="18" fillId="0" borderId="0" xfId="56" applyNumberFormat="1" applyFont="1" applyFill="1" applyBorder="1" applyAlignment="1">
      <alignment vertical="center"/>
      <protection/>
    </xf>
    <xf numFmtId="49" fontId="18" fillId="0" borderId="16" xfId="56" applyNumberFormat="1" applyFont="1" applyFill="1" applyBorder="1" applyAlignment="1">
      <alignment vertical="center"/>
      <protection/>
    </xf>
    <xf numFmtId="49" fontId="10" fillId="33" borderId="19" xfId="56" applyNumberFormat="1" applyFont="1" applyFill="1" applyBorder="1" applyAlignment="1">
      <alignment vertical="center"/>
      <protection/>
    </xf>
    <xf numFmtId="49" fontId="18" fillId="33" borderId="16" xfId="56" applyNumberFormat="1" applyFont="1" applyFill="1" applyBorder="1" applyAlignment="1">
      <alignment vertical="center"/>
      <protection/>
    </xf>
    <xf numFmtId="0" fontId="17" fillId="0" borderId="22" xfId="56" applyFont="1" applyFill="1" applyBorder="1" applyAlignment="1">
      <alignment vertical="center"/>
      <protection/>
    </xf>
    <xf numFmtId="49" fontId="17" fillId="0" borderId="0" xfId="56" applyNumberFormat="1" applyFont="1" applyAlignment="1">
      <alignment vertical="center"/>
      <protection/>
    </xf>
    <xf numFmtId="49" fontId="18" fillId="0" borderId="0" xfId="56" applyNumberFormat="1" applyFont="1" applyAlignment="1">
      <alignment vertical="center"/>
      <protection/>
    </xf>
    <xf numFmtId="49" fontId="18" fillId="0" borderId="16" xfId="56" applyNumberFormat="1" applyFont="1" applyBorder="1" applyAlignment="1">
      <alignment vertical="center"/>
      <protection/>
    </xf>
    <xf numFmtId="0" fontId="10" fillId="0" borderId="22" xfId="56" applyFont="1" applyFill="1" applyBorder="1" applyAlignment="1">
      <alignment vertical="center"/>
      <protection/>
    </xf>
    <xf numFmtId="49" fontId="17" fillId="0" borderId="0" xfId="56" applyNumberFormat="1" applyFont="1" applyFill="1" applyBorder="1" applyAlignment="1">
      <alignment horizontal="center" vertical="center"/>
      <protection/>
    </xf>
    <xf numFmtId="49" fontId="17" fillId="0" borderId="11" xfId="56" applyNumberFormat="1" applyFont="1" applyBorder="1" applyAlignment="1">
      <alignment vertical="center"/>
      <protection/>
    </xf>
    <xf numFmtId="49" fontId="18" fillId="0" borderId="11" xfId="56" applyNumberFormat="1" applyFont="1" applyBorder="1" applyAlignment="1">
      <alignment vertical="center"/>
      <protection/>
    </xf>
    <xf numFmtId="49" fontId="18" fillId="0" borderId="15" xfId="56" applyNumberFormat="1" applyFont="1" applyBorder="1" applyAlignment="1">
      <alignment vertical="center"/>
      <protection/>
    </xf>
    <xf numFmtId="49" fontId="17" fillId="0" borderId="23" xfId="56" applyNumberFormat="1" applyFont="1" applyFill="1" applyBorder="1" applyAlignment="1">
      <alignment vertical="center"/>
      <protection/>
    </xf>
    <xf numFmtId="0" fontId="17" fillId="0" borderId="11" xfId="56" applyFont="1" applyFill="1" applyBorder="1" applyAlignment="1">
      <alignment vertical="center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49" fontId="17" fillId="0" borderId="11" xfId="56" applyNumberFormat="1" applyFont="1" applyFill="1" applyBorder="1" applyAlignment="1">
      <alignment vertical="center"/>
      <protection/>
    </xf>
    <xf numFmtId="49" fontId="31" fillId="0" borderId="11" xfId="56" applyNumberFormat="1" applyFont="1" applyFill="1" applyBorder="1" applyAlignment="1">
      <alignment horizontal="center" vertical="center"/>
      <protection/>
    </xf>
    <xf numFmtId="49" fontId="18" fillId="0" borderId="11" xfId="56" applyNumberFormat="1" applyFont="1" applyFill="1" applyBorder="1" applyAlignment="1">
      <alignment vertical="center"/>
      <protection/>
    </xf>
    <xf numFmtId="49" fontId="18" fillId="0" borderId="15" xfId="56" applyNumberFormat="1" applyFont="1" applyFill="1" applyBorder="1" applyAlignment="1">
      <alignment vertical="center"/>
      <protection/>
    </xf>
    <xf numFmtId="0" fontId="24" fillId="35" borderId="15" xfId="56" applyFont="1" applyFill="1" applyBorder="1" applyAlignment="1">
      <alignment horizontal="right" vertical="center"/>
      <protection/>
    </xf>
    <xf numFmtId="0" fontId="2" fillId="0" borderId="0" xfId="56">
      <alignment/>
      <protection/>
    </xf>
    <xf numFmtId="0" fontId="18" fillId="0" borderId="0" xfId="56" applyFont="1">
      <alignment/>
      <protection/>
    </xf>
    <xf numFmtId="0" fontId="9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 val="0"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7NWT10RG\TK%20Green%20S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ulari-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R stampanje M"/>
      <sheetName val="DECACI ZLATNI 16"/>
      <sheetName val="DECACI SREBRNI 16"/>
      <sheetName val="IZVESTAJ VRHOVNOG SUDIJE (2)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27.02.2016.</v>
          </cell>
          <cell r="C10" t="str">
            <v>Beograd, TK Green Set</v>
          </cell>
          <cell r="D10" t="str">
            <v>lll</v>
          </cell>
          <cell r="E10" t="str">
            <v>Marko Ristić</v>
          </cell>
        </row>
        <row r="12">
          <cell r="A12" t="str">
            <v>zeleni nivo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"/>
      <sheetName val="DECACI KV 16&gt;4"/>
      <sheetName val="DECACI KV 16&gt;8"/>
      <sheetName val="DECACI KV 32&gt;4"/>
      <sheetName val="DECACI KV 32&gt;8"/>
      <sheetName val="UPIS DEVOJCICE KVALIFIKACIJE"/>
      <sheetName val="DEVOJCICE KV PRIPREMA"/>
      <sheetName val="DEVOJCICE KV 16&gt;4"/>
      <sheetName val="DEVOJCICE KV 16&gt;8"/>
      <sheetName val="DEVOJCICE KV 32&gt;4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4 TERENA GT"/>
      <sheetName val="RASPORED 4 TERENA GT (2)"/>
      <sheetName val="RASPORED 6 TERENA GT"/>
      <sheetName val="RASPORED 6 TERENA GT (2)"/>
      <sheetName val="RASPORED 8 TERENA GT"/>
      <sheetName val="RASPORED 8 TERENA GT (2)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M18" sqref="M18"/>
    </sheetView>
  </sheetViews>
  <sheetFormatPr defaultColWidth="9.140625" defaultRowHeight="15"/>
  <cols>
    <col min="1" max="1" width="3.28125" style="121" customWidth="1"/>
    <col min="2" max="2" width="12.7109375" style="121" customWidth="1"/>
    <col min="3" max="3" width="2.7109375" style="121" customWidth="1"/>
    <col min="4" max="4" width="7.7109375" style="121" customWidth="1"/>
    <col min="5" max="5" width="5.8515625" style="121" customWidth="1"/>
    <col min="6" max="6" width="1.7109375" style="122" customWidth="1"/>
    <col min="7" max="7" width="10.7109375" style="121" customWidth="1"/>
    <col min="8" max="8" width="1.7109375" style="122" customWidth="1"/>
    <col min="9" max="9" width="10.7109375" style="121" customWidth="1"/>
    <col min="10" max="10" width="1.7109375" style="123" customWidth="1"/>
    <col min="11" max="11" width="10.7109375" style="121" customWidth="1"/>
    <col min="12" max="12" width="1.7109375" style="122" customWidth="1"/>
    <col min="13" max="13" width="10.7109375" style="121" customWidth="1"/>
    <col min="14" max="14" width="1.7109375" style="123" customWidth="1"/>
    <col min="15" max="15" width="9.140625" style="121" hidden="1" customWidth="1"/>
    <col min="16" max="16" width="8.7109375" style="121" customWidth="1"/>
    <col min="17" max="17" width="9.140625" style="121" hidden="1" customWidth="1"/>
    <col min="18" max="18" width="9.140625" style="121" customWidth="1"/>
    <col min="19" max="19" width="0" style="121" hidden="1" customWidth="1"/>
    <col min="20" max="16384" width="9.140625" style="121" customWidth="1"/>
  </cols>
  <sheetData>
    <row r="1" spans="1:14" s="6" customFormat="1" ht="21.75" customHeight="1">
      <c r="A1" s="1" t="str">
        <f>'[1]PODESAVANJE'!$A$6</f>
        <v>OP BEOGRADA</v>
      </c>
      <c r="B1" s="2"/>
      <c r="C1" s="2"/>
      <c r="D1" s="2"/>
      <c r="E1" s="2"/>
      <c r="F1" s="3"/>
      <c r="G1" s="4" t="s">
        <v>0</v>
      </c>
      <c r="H1" s="4"/>
      <c r="I1" s="5"/>
      <c r="J1" s="3"/>
      <c r="K1" s="3" t="s">
        <v>1</v>
      </c>
      <c r="L1" s="3"/>
      <c r="M1" s="2"/>
      <c r="N1" s="3"/>
    </row>
    <row r="2" spans="1:14" s="12" customFormat="1" ht="12.75">
      <c r="A2" s="7" t="str">
        <f>'[1]PODESAVANJE'!$A$8</f>
        <v>TENISKI SAVEZ SRBIJE</v>
      </c>
      <c r="B2" s="8"/>
      <c r="C2" s="9"/>
      <c r="D2" s="10"/>
      <c r="E2" s="10"/>
      <c r="F2" s="11"/>
      <c r="G2" s="4" t="s">
        <v>2</v>
      </c>
      <c r="H2" s="4"/>
      <c r="I2" s="4"/>
      <c r="J2" s="11"/>
      <c r="K2" s="10"/>
      <c r="L2" s="11"/>
      <c r="M2" s="10"/>
      <c r="N2" s="11"/>
    </row>
    <row r="3" spans="1:14" s="17" customFormat="1" ht="11.25" customHeight="1">
      <c r="A3" s="13" t="s">
        <v>3</v>
      </c>
      <c r="B3" s="13"/>
      <c r="C3" s="13" t="s">
        <v>4</v>
      </c>
      <c r="D3" s="13"/>
      <c r="E3" s="13"/>
      <c r="F3" s="14"/>
      <c r="G3" s="15" t="s">
        <v>5</v>
      </c>
      <c r="H3" s="14"/>
      <c r="I3" s="13" t="s">
        <v>6</v>
      </c>
      <c r="J3" s="14"/>
      <c r="K3" s="13"/>
      <c r="L3" s="14"/>
      <c r="M3" s="13"/>
      <c r="N3" s="16" t="s">
        <v>7</v>
      </c>
    </row>
    <row r="4" spans="1:14" s="25" customFormat="1" ht="11.25" customHeight="1" thickBot="1">
      <c r="A4" s="18" t="str">
        <f>'[1]PODESAVANJE'!$A$10</f>
        <v>27.02.2016.</v>
      </c>
      <c r="B4" s="19"/>
      <c r="C4" s="19" t="str">
        <f>'[1]PODESAVANJE'!$C$10</f>
        <v>Beograd, TK Green Set</v>
      </c>
      <c r="D4" s="20"/>
      <c r="E4" s="19"/>
      <c r="F4" s="21"/>
      <c r="G4" s="22" t="str">
        <f>'[1]PODESAVANJE'!$D$10</f>
        <v>lll</v>
      </c>
      <c r="H4" s="21"/>
      <c r="I4" s="23" t="str">
        <f>'[1]PODESAVANJE'!$A$12</f>
        <v>zeleni nivo</v>
      </c>
      <c r="J4" s="21"/>
      <c r="K4" s="19"/>
      <c r="L4" s="21"/>
      <c r="M4" s="19"/>
      <c r="N4" s="24" t="str">
        <f>'[1]PODESAVANJE'!$E$10</f>
        <v>Marko Ristić</v>
      </c>
    </row>
    <row r="5" spans="1:14" s="17" customFormat="1" ht="9.75">
      <c r="A5" s="26"/>
      <c r="B5" s="27" t="s">
        <v>8</v>
      </c>
      <c r="C5" s="27" t="s">
        <v>9</v>
      </c>
      <c r="D5" s="27"/>
      <c r="E5" s="27" t="s">
        <v>10</v>
      </c>
      <c r="F5" s="27"/>
      <c r="G5" s="28" t="s">
        <v>11</v>
      </c>
      <c r="H5" s="29"/>
      <c r="I5" s="28" t="s">
        <v>12</v>
      </c>
      <c r="J5" s="29"/>
      <c r="K5" s="28" t="s">
        <v>13</v>
      </c>
      <c r="L5" s="29"/>
      <c r="M5" s="28" t="s">
        <v>14</v>
      </c>
      <c r="N5" s="30"/>
    </row>
    <row r="6" spans="1:14" s="17" customFormat="1" ht="3.75" customHeight="1" thickBot="1">
      <c r="A6" s="31"/>
      <c r="B6" s="32"/>
      <c r="C6" s="32"/>
      <c r="D6" s="33"/>
      <c r="E6" s="32"/>
      <c r="F6" s="34"/>
      <c r="G6" s="35"/>
      <c r="H6" s="34"/>
      <c r="I6" s="35"/>
      <c r="J6" s="34"/>
      <c r="K6" s="35"/>
      <c r="L6" s="34"/>
      <c r="M6" s="35"/>
      <c r="N6" s="36"/>
    </row>
    <row r="7" spans="1:19" s="46" customFormat="1" ht="10.5" customHeight="1">
      <c r="A7" s="37">
        <v>1</v>
      </c>
      <c r="B7" s="38" t="s">
        <v>15</v>
      </c>
      <c r="C7" s="38" t="s">
        <v>16</v>
      </c>
      <c r="D7" s="38"/>
      <c r="E7" s="38" t="s">
        <v>17</v>
      </c>
      <c r="F7" s="39"/>
      <c r="G7" s="40"/>
      <c r="H7" s="40"/>
      <c r="I7" s="40"/>
      <c r="J7" s="40"/>
      <c r="K7" s="41"/>
      <c r="L7" s="42"/>
      <c r="M7" s="43"/>
      <c r="N7" s="44"/>
      <c r="O7" s="45"/>
      <c r="Q7" s="47" t="e">
        <f>#REF!</f>
        <v>#REF!</v>
      </c>
      <c r="S7" s="47" t="str">
        <f>C$7&amp;" "&amp;B$7</f>
        <v>DAVID GOJKOVIĆ</v>
      </c>
    </row>
    <row r="8" spans="1:19" s="46" customFormat="1" ht="9" customHeight="1">
      <c r="A8" s="37"/>
      <c r="B8" s="48"/>
      <c r="C8" s="48"/>
      <c r="D8" s="49"/>
      <c r="E8" s="48"/>
      <c r="F8" s="50" t="s">
        <v>18</v>
      </c>
      <c r="G8" s="51" t="str">
        <f>UPPER(IF(OR(F8="a",F8="as"),B7,IF(OR(F8="b",F8="bs"),B9,)))</f>
        <v>BANDA ILIĆ</v>
      </c>
      <c r="H8" s="51"/>
      <c r="I8" s="40"/>
      <c r="J8" s="40"/>
      <c r="K8" s="41"/>
      <c r="L8" s="42"/>
      <c r="M8" s="43"/>
      <c r="N8" s="44"/>
      <c r="O8" s="45"/>
      <c r="Q8" s="52" t="e">
        <f>#REF!</f>
        <v>#REF!</v>
      </c>
      <c r="S8" s="52" t="str">
        <f>C$9&amp;" "&amp;B$9</f>
        <v>ILIJA BANDA ILIĆ</v>
      </c>
    </row>
    <row r="9" spans="1:19" s="46" customFormat="1" ht="9" customHeight="1">
      <c r="A9" s="37">
        <v>2</v>
      </c>
      <c r="B9" s="38" t="s">
        <v>19</v>
      </c>
      <c r="C9" s="38" t="s">
        <v>20</v>
      </c>
      <c r="D9" s="38"/>
      <c r="E9" s="38" t="s">
        <v>21</v>
      </c>
      <c r="F9" s="53"/>
      <c r="G9" s="40" t="s">
        <v>22</v>
      </c>
      <c r="H9" s="54"/>
      <c r="I9" s="40"/>
      <c r="J9" s="40"/>
      <c r="K9" s="41"/>
      <c r="L9" s="42"/>
      <c r="M9" s="43"/>
      <c r="N9" s="44"/>
      <c r="O9" s="45"/>
      <c r="Q9" s="52" t="e">
        <f>#REF!</f>
        <v>#REF!</v>
      </c>
      <c r="S9" s="52" t="str">
        <f>C$11&amp;" "&amp;B$11</f>
        <v>MATEJA ĐORĐEVIĆ</v>
      </c>
    </row>
    <row r="10" spans="1:19" s="46" customFormat="1" ht="9" customHeight="1">
      <c r="A10" s="37"/>
      <c r="B10" s="48"/>
      <c r="C10" s="48"/>
      <c r="D10" s="49"/>
      <c r="E10" s="48"/>
      <c r="F10" s="55"/>
      <c r="G10" s="56" t="s">
        <v>23</v>
      </c>
      <c r="H10" s="57" t="s">
        <v>24</v>
      </c>
      <c r="I10" s="51" t="str">
        <f>UPPER(IF(OR(H10="a",H10="as"),G8,IF(OR(H10="b",H10="bs"),G12,)))</f>
        <v>BANDA ILIĆ</v>
      </c>
      <c r="J10" s="58"/>
      <c r="K10" s="59"/>
      <c r="L10" s="59"/>
      <c r="M10" s="43"/>
      <c r="N10" s="44"/>
      <c r="O10" s="45"/>
      <c r="Q10" s="52" t="e">
        <f>#REF!</f>
        <v>#REF!</v>
      </c>
      <c r="S10" s="52" t="str">
        <f>C$13&amp;" "&amp;B$13</f>
        <v>ALEKSANDAR KNEŽEVIĆ</v>
      </c>
    </row>
    <row r="11" spans="1:19" s="46" customFormat="1" ht="9" customHeight="1">
      <c r="A11" s="37">
        <v>3</v>
      </c>
      <c r="B11" s="38" t="s">
        <v>25</v>
      </c>
      <c r="C11" s="38" t="s">
        <v>26</v>
      </c>
      <c r="D11" s="38"/>
      <c r="E11" s="38" t="s">
        <v>27</v>
      </c>
      <c r="F11" s="39"/>
      <c r="G11" s="40"/>
      <c r="H11" s="60"/>
      <c r="I11" s="40" t="s">
        <v>28</v>
      </c>
      <c r="J11" s="61"/>
      <c r="K11" s="59"/>
      <c r="L11" s="59"/>
      <c r="M11" s="43"/>
      <c r="N11" s="44"/>
      <c r="O11" s="45"/>
      <c r="Q11" s="52" t="e">
        <f>#REF!</f>
        <v>#REF!</v>
      </c>
      <c r="S11" s="52" t="str">
        <f>C$15&amp;" "&amp;B$15</f>
        <v>VASILIJE KUKIĆ</v>
      </c>
    </row>
    <row r="12" spans="1:19" s="46" customFormat="1" ht="9" customHeight="1">
      <c r="A12" s="37"/>
      <c r="B12" s="48"/>
      <c r="C12" s="48"/>
      <c r="D12" s="49"/>
      <c r="E12" s="48"/>
      <c r="F12" s="50" t="s">
        <v>24</v>
      </c>
      <c r="G12" s="51" t="str">
        <f>UPPER(IF(OR(F12="a",F12="as"),B11,IF(OR(F12="b",F12="bs"),B13,)))</f>
        <v>ĐORĐEVIĆ</v>
      </c>
      <c r="H12" s="62"/>
      <c r="I12" s="40"/>
      <c r="J12" s="61"/>
      <c r="K12" s="59"/>
      <c r="L12" s="59"/>
      <c r="M12" s="43"/>
      <c r="N12" s="44"/>
      <c r="O12" s="45"/>
      <c r="Q12" s="52" t="e">
        <f>#REF!</f>
        <v>#REF!</v>
      </c>
      <c r="S12" s="52" t="str">
        <f>C$17&amp;" "&amp;B$17</f>
        <v>LUKA MADŽAREVIĆ</v>
      </c>
    </row>
    <row r="13" spans="1:19" s="46" customFormat="1" ht="9" customHeight="1">
      <c r="A13" s="37">
        <v>4</v>
      </c>
      <c r="B13" s="38" t="s">
        <v>29</v>
      </c>
      <c r="C13" s="38" t="s">
        <v>30</v>
      </c>
      <c r="D13" s="38"/>
      <c r="E13" s="38" t="s">
        <v>17</v>
      </c>
      <c r="F13" s="63"/>
      <c r="G13" s="40" t="s">
        <v>31</v>
      </c>
      <c r="H13" s="40"/>
      <c r="I13" s="40"/>
      <c r="J13" s="61"/>
      <c r="K13" s="59"/>
      <c r="L13" s="59"/>
      <c r="M13" s="43"/>
      <c r="N13" s="44"/>
      <c r="O13" s="45"/>
      <c r="Q13" s="52" t="e">
        <f>#REF!</f>
        <v>#REF!</v>
      </c>
      <c r="S13" s="52" t="str">
        <f>C$19&amp;" "&amp;B$19</f>
        <v>VELJA VRAČAREVIĆ</v>
      </c>
    </row>
    <row r="14" spans="1:19" s="46" customFormat="1" ht="9" customHeight="1">
      <c r="A14" s="37"/>
      <c r="B14" s="48"/>
      <c r="C14" s="48"/>
      <c r="D14" s="49"/>
      <c r="E14" s="48"/>
      <c r="F14" s="55"/>
      <c r="G14" s="40"/>
      <c r="H14" s="40"/>
      <c r="I14" s="56" t="s">
        <v>23</v>
      </c>
      <c r="J14" s="57" t="s">
        <v>18</v>
      </c>
      <c r="K14" s="51" t="str">
        <f>UPPER(IF(OR(J14="a",J14="as"),I10,IF(OR(J14="b",J14="bs"),I18,)))</f>
        <v>ILIĆ</v>
      </c>
      <c r="L14" s="58"/>
      <c r="M14" s="43"/>
      <c r="N14" s="44"/>
      <c r="O14" s="45"/>
      <c r="Q14" s="52" t="e">
        <f>#REF!</f>
        <v>#REF!</v>
      </c>
      <c r="S14" s="52" t="str">
        <f>C$21&amp;" "&amp;B$21</f>
        <v>LUKA ILIĆ</v>
      </c>
    </row>
    <row r="15" spans="1:19" s="46" customFormat="1" ht="9" customHeight="1">
      <c r="A15" s="37">
        <v>5</v>
      </c>
      <c r="B15" s="38" t="s">
        <v>32</v>
      </c>
      <c r="C15" s="38" t="s">
        <v>33</v>
      </c>
      <c r="D15" s="38"/>
      <c r="E15" s="38" t="s">
        <v>34</v>
      </c>
      <c r="F15" s="64"/>
      <c r="G15" s="40"/>
      <c r="H15" s="40"/>
      <c r="I15" s="40"/>
      <c r="J15" s="61"/>
      <c r="K15" s="40" t="s">
        <v>35</v>
      </c>
      <c r="L15" s="61"/>
      <c r="M15" s="43"/>
      <c r="N15" s="44"/>
      <c r="O15" s="45"/>
      <c r="Q15" s="52" t="e">
        <f>#REF!</f>
        <v>#REF!</v>
      </c>
      <c r="S15" s="52" t="str">
        <f>C$23&amp;" "&amp;B$23</f>
        <v>DAVID MARKOV</v>
      </c>
    </row>
    <row r="16" spans="1:19" s="46" customFormat="1" ht="9" customHeight="1" thickBot="1">
      <c r="A16" s="37"/>
      <c r="B16" s="48"/>
      <c r="C16" s="48"/>
      <c r="D16" s="49"/>
      <c r="E16" s="48"/>
      <c r="F16" s="50" t="s">
        <v>24</v>
      </c>
      <c r="G16" s="51" t="str">
        <f>UPPER(IF(OR(F16="a",F16="as"),B15,IF(OR(F16="b",F16="bs"),B17,)))</f>
        <v>KUKIĆ</v>
      </c>
      <c r="H16" s="51"/>
      <c r="I16" s="40"/>
      <c r="J16" s="61"/>
      <c r="K16" s="59"/>
      <c r="L16" s="61"/>
      <c r="M16" s="43"/>
      <c r="N16" s="44"/>
      <c r="O16" s="45"/>
      <c r="Q16" s="65" t="e">
        <f>#REF!</f>
        <v>#REF!</v>
      </c>
      <c r="S16" s="52" t="str">
        <f>C$25&amp;" "&amp;B$25</f>
        <v>STEFAN PETROVIĆ</v>
      </c>
    </row>
    <row r="17" spans="1:19" s="46" customFormat="1" ht="9" customHeight="1">
      <c r="A17" s="37">
        <v>6</v>
      </c>
      <c r="B17" s="38" t="s">
        <v>36</v>
      </c>
      <c r="C17" s="38" t="s">
        <v>37</v>
      </c>
      <c r="D17" s="38"/>
      <c r="E17" s="38" t="s">
        <v>38</v>
      </c>
      <c r="F17" s="53"/>
      <c r="G17" s="40" t="s">
        <v>28</v>
      </c>
      <c r="H17" s="54"/>
      <c r="I17" s="40"/>
      <c r="J17" s="61"/>
      <c r="K17" s="59"/>
      <c r="L17" s="61"/>
      <c r="M17" s="43"/>
      <c r="N17" s="44"/>
      <c r="O17" s="45"/>
      <c r="S17" s="52" t="str">
        <f>C$27&amp;" "&amp;B$27</f>
        <v>VUK MIHAJLOVIĆ</v>
      </c>
    </row>
    <row r="18" spans="1:19" s="46" customFormat="1" ht="9" customHeight="1">
      <c r="A18" s="37"/>
      <c r="B18" s="48"/>
      <c r="C18" s="48"/>
      <c r="D18" s="49"/>
      <c r="E18" s="48"/>
      <c r="F18" s="55"/>
      <c r="G18" s="56" t="s">
        <v>23</v>
      </c>
      <c r="H18" s="57" t="s">
        <v>18</v>
      </c>
      <c r="I18" s="51" t="str">
        <f>UPPER(IF(OR(H18="a",H18="as"),G16,IF(OR(H18="b",H18="bs"),G20,)))</f>
        <v>ILIĆ</v>
      </c>
      <c r="J18" s="66"/>
      <c r="K18" s="59"/>
      <c r="L18" s="61"/>
      <c r="M18" s="43"/>
      <c r="N18" s="44"/>
      <c r="O18" s="45"/>
      <c r="S18" s="52" t="str">
        <f>C$29&amp;" "&amp;B$29</f>
        <v>ALEKSA OPARNICA</v>
      </c>
    </row>
    <row r="19" spans="1:19" s="46" customFormat="1" ht="9" customHeight="1">
      <c r="A19" s="37">
        <v>7</v>
      </c>
      <c r="B19" s="38" t="s">
        <v>39</v>
      </c>
      <c r="C19" s="38" t="s">
        <v>40</v>
      </c>
      <c r="D19" s="38"/>
      <c r="E19" s="38" t="s">
        <v>41</v>
      </c>
      <c r="F19" s="39"/>
      <c r="G19" s="40"/>
      <c r="H19" s="60"/>
      <c r="I19" s="40" t="s">
        <v>42</v>
      </c>
      <c r="J19" s="59"/>
      <c r="K19" s="59"/>
      <c r="L19" s="61"/>
      <c r="M19" s="43"/>
      <c r="N19" s="44"/>
      <c r="O19" s="45"/>
      <c r="S19" s="52" t="str">
        <f>C$31&amp;" "&amp;B$31</f>
        <v>ALEKSA PETKOVIĆ</v>
      </c>
    </row>
    <row r="20" spans="1:19" s="46" customFormat="1" ht="9" customHeight="1">
      <c r="A20" s="37"/>
      <c r="B20" s="48"/>
      <c r="C20" s="48"/>
      <c r="D20" s="49"/>
      <c r="E20" s="48"/>
      <c r="F20" s="50" t="s">
        <v>18</v>
      </c>
      <c r="G20" s="51" t="str">
        <f>UPPER(IF(OR(F20="a",F20="as"),B19,IF(OR(F20="b",F20="bs"),B21,)))</f>
        <v>ILIĆ</v>
      </c>
      <c r="H20" s="62"/>
      <c r="I20" s="40"/>
      <c r="J20" s="59"/>
      <c r="K20" s="59"/>
      <c r="L20" s="61"/>
      <c r="M20" s="43"/>
      <c r="N20" s="44"/>
      <c r="O20" s="45"/>
      <c r="S20" s="52" t="str">
        <f>C$33&amp;" "&amp;B$33</f>
        <v>NIKOLA ERBEZ</v>
      </c>
    </row>
    <row r="21" spans="1:19" s="46" customFormat="1" ht="9" customHeight="1">
      <c r="A21" s="37">
        <v>8</v>
      </c>
      <c r="B21" s="38" t="s">
        <v>43</v>
      </c>
      <c r="C21" s="38" t="s">
        <v>37</v>
      </c>
      <c r="D21" s="38"/>
      <c r="E21" s="38" t="s">
        <v>44</v>
      </c>
      <c r="F21" s="63"/>
      <c r="G21" s="40" t="s">
        <v>45</v>
      </c>
      <c r="H21" s="40"/>
      <c r="I21" s="40"/>
      <c r="J21" s="59"/>
      <c r="K21" s="59"/>
      <c r="L21" s="61"/>
      <c r="M21" s="43"/>
      <c r="N21" s="44"/>
      <c r="O21" s="45"/>
      <c r="S21" s="52" t="str">
        <f>C$35&amp;" "&amp;B$35</f>
        <v>JOVAN MATOVIĆ</v>
      </c>
    </row>
    <row r="22" spans="1:19" s="46" customFormat="1" ht="9" customHeight="1">
      <c r="A22" s="37"/>
      <c r="B22" s="48"/>
      <c r="C22" s="48"/>
      <c r="D22" s="49"/>
      <c r="E22" s="48"/>
      <c r="F22" s="55"/>
      <c r="G22" s="40"/>
      <c r="H22" s="40"/>
      <c r="I22" s="40"/>
      <c r="J22" s="59"/>
      <c r="K22" s="56" t="s">
        <v>23</v>
      </c>
      <c r="L22" s="57" t="s">
        <v>18</v>
      </c>
      <c r="M22" s="51" t="str">
        <f>UPPER(IF(OR(L22="a",L22="as"),K14,IF(OR(L22="b",L22="bs"),K30,)))</f>
        <v>OPARNICA</v>
      </c>
      <c r="N22" s="58"/>
      <c r="O22" s="45"/>
      <c r="S22" s="52" t="str">
        <f>C$37&amp;" "&amp;B$37</f>
        <v>UROŠ MISIĆ</v>
      </c>
    </row>
    <row r="23" spans="1:19" s="46" customFormat="1" ht="9" customHeight="1">
      <c r="A23" s="37">
        <v>9</v>
      </c>
      <c r="B23" s="38" t="s">
        <v>46</v>
      </c>
      <c r="C23" s="38" t="s">
        <v>16</v>
      </c>
      <c r="D23" s="38"/>
      <c r="E23" s="38" t="s">
        <v>47</v>
      </c>
      <c r="F23" s="39"/>
      <c r="G23" s="40"/>
      <c r="H23" s="40"/>
      <c r="I23" s="40"/>
      <c r="J23" s="59"/>
      <c r="K23" s="40"/>
      <c r="L23" s="61"/>
      <c r="M23" s="40" t="s">
        <v>48</v>
      </c>
      <c r="N23" s="59"/>
      <c r="O23" s="45"/>
      <c r="S23" s="52"/>
    </row>
    <row r="24" spans="1:19" s="46" customFormat="1" ht="9" customHeight="1">
      <c r="A24" s="37"/>
      <c r="B24" s="48"/>
      <c r="C24" s="48"/>
      <c r="D24" s="49"/>
      <c r="E24" s="48"/>
      <c r="F24" s="50" t="s">
        <v>24</v>
      </c>
      <c r="G24" s="51" t="str">
        <f>UPPER(IF(OR(F24="a",F24="as"),B23,IF(OR(F24="b",F24="bs"),B25,)))</f>
        <v>MARKOV</v>
      </c>
      <c r="H24" s="51"/>
      <c r="I24" s="40"/>
      <c r="J24" s="59"/>
      <c r="K24" s="59"/>
      <c r="L24" s="61"/>
      <c r="M24" s="43"/>
      <c r="N24" s="44"/>
      <c r="O24" s="45"/>
      <c r="S24" s="52"/>
    </row>
    <row r="25" spans="1:19" s="46" customFormat="1" ht="9" customHeight="1">
      <c r="A25" s="37">
        <v>10</v>
      </c>
      <c r="B25" s="38" t="s">
        <v>49</v>
      </c>
      <c r="C25" s="38" t="s">
        <v>50</v>
      </c>
      <c r="D25" s="38"/>
      <c r="E25" s="38" t="s">
        <v>51</v>
      </c>
      <c r="F25" s="53"/>
      <c r="G25" s="40" t="s">
        <v>52</v>
      </c>
      <c r="H25" s="54"/>
      <c r="I25" s="40"/>
      <c r="J25" s="59"/>
      <c r="K25" s="59"/>
      <c r="L25" s="61"/>
      <c r="M25" s="43"/>
      <c r="N25" s="44"/>
      <c r="O25" s="45"/>
      <c r="S25" s="52"/>
    </row>
    <row r="26" spans="1:19" s="46" customFormat="1" ht="9" customHeight="1">
      <c r="A26" s="37"/>
      <c r="B26" s="48"/>
      <c r="C26" s="48"/>
      <c r="D26" s="49"/>
      <c r="E26" s="48"/>
      <c r="F26" s="55"/>
      <c r="G26" s="56" t="s">
        <v>23</v>
      </c>
      <c r="H26" s="57" t="s">
        <v>18</v>
      </c>
      <c r="I26" s="51" t="str">
        <f>UPPER(IF(OR(H26="a",H26="as"),G24,IF(OR(H26="b",H26="bs"),G28,)))</f>
        <v>OPARNICA</v>
      </c>
      <c r="J26" s="58"/>
      <c r="K26" s="59"/>
      <c r="L26" s="61"/>
      <c r="M26" s="43"/>
      <c r="N26" s="44"/>
      <c r="O26" s="45"/>
      <c r="S26" s="52"/>
    </row>
    <row r="27" spans="1:19" s="46" customFormat="1" ht="9" customHeight="1">
      <c r="A27" s="37">
        <v>11</v>
      </c>
      <c r="B27" s="38" t="s">
        <v>53</v>
      </c>
      <c r="C27" s="38" t="s">
        <v>54</v>
      </c>
      <c r="D27" s="38"/>
      <c r="E27" s="38" t="s">
        <v>55</v>
      </c>
      <c r="F27" s="39"/>
      <c r="G27" s="40"/>
      <c r="H27" s="60"/>
      <c r="I27" s="40" t="s">
        <v>56</v>
      </c>
      <c r="J27" s="61"/>
      <c r="K27" s="59"/>
      <c r="L27" s="61"/>
      <c r="M27" s="43"/>
      <c r="N27" s="44"/>
      <c r="O27" s="45"/>
      <c r="S27" s="52"/>
    </row>
    <row r="28" spans="1:19" s="46" customFormat="1" ht="9" customHeight="1">
      <c r="A28" s="67"/>
      <c r="B28" s="48"/>
      <c r="C28" s="48"/>
      <c r="D28" s="49"/>
      <c r="E28" s="48"/>
      <c r="F28" s="50" t="s">
        <v>18</v>
      </c>
      <c r="G28" s="51" t="str">
        <f>UPPER(IF(OR(F28="a",F28="as"),B27,IF(OR(F28="b",F28="bs"),B29,)))</f>
        <v>OPARNICA</v>
      </c>
      <c r="H28" s="62"/>
      <c r="I28" s="40"/>
      <c r="J28" s="61"/>
      <c r="K28" s="59"/>
      <c r="L28" s="61"/>
      <c r="M28" s="43"/>
      <c r="N28" s="44"/>
      <c r="O28" s="45"/>
      <c r="S28" s="52"/>
    </row>
    <row r="29" spans="1:19" s="46" customFormat="1" ht="9" customHeight="1">
      <c r="A29" s="37">
        <v>12</v>
      </c>
      <c r="B29" s="38" t="s">
        <v>57</v>
      </c>
      <c r="C29" s="38" t="s">
        <v>58</v>
      </c>
      <c r="D29" s="38"/>
      <c r="E29" s="38" t="s">
        <v>59</v>
      </c>
      <c r="F29" s="63"/>
      <c r="G29" s="40" t="s">
        <v>52</v>
      </c>
      <c r="H29" s="40"/>
      <c r="I29" s="40"/>
      <c r="J29" s="61"/>
      <c r="K29" s="59"/>
      <c r="L29" s="61"/>
      <c r="M29" s="43"/>
      <c r="N29" s="44"/>
      <c r="O29" s="45"/>
      <c r="S29" s="52"/>
    </row>
    <row r="30" spans="1:19" s="46" customFormat="1" ht="9" customHeight="1">
      <c r="A30" s="37"/>
      <c r="B30" s="48"/>
      <c r="C30" s="48"/>
      <c r="D30" s="49"/>
      <c r="E30" s="48"/>
      <c r="F30" s="55"/>
      <c r="G30" s="40"/>
      <c r="H30" s="40"/>
      <c r="I30" s="56" t="s">
        <v>23</v>
      </c>
      <c r="J30" s="57" t="s">
        <v>24</v>
      </c>
      <c r="K30" s="51" t="str">
        <f>UPPER(IF(OR(J30="a",J30="as"),I26,IF(OR(J30="b",J30="bs"),I34,)))</f>
        <v>OPARNICA</v>
      </c>
      <c r="L30" s="66"/>
      <c r="M30" s="43"/>
      <c r="N30" s="44"/>
      <c r="O30" s="45"/>
      <c r="S30" s="52"/>
    </row>
    <row r="31" spans="1:19" s="46" customFormat="1" ht="9" customHeight="1">
      <c r="A31" s="37">
        <v>13</v>
      </c>
      <c r="B31" s="38" t="s">
        <v>60</v>
      </c>
      <c r="C31" s="38" t="s">
        <v>58</v>
      </c>
      <c r="D31" s="38"/>
      <c r="E31" s="38" t="s">
        <v>61</v>
      </c>
      <c r="F31" s="64"/>
      <c r="G31" s="40"/>
      <c r="H31" s="40"/>
      <c r="I31" s="40"/>
      <c r="J31" s="61"/>
      <c r="K31" s="40" t="s">
        <v>45</v>
      </c>
      <c r="L31" s="59"/>
      <c r="M31" s="43"/>
      <c r="N31" s="44"/>
      <c r="O31" s="45"/>
      <c r="S31" s="52"/>
    </row>
    <row r="32" spans="1:19" s="46" customFormat="1" ht="9" customHeight="1">
      <c r="A32" s="37"/>
      <c r="B32" s="48"/>
      <c r="C32" s="48"/>
      <c r="D32" s="49"/>
      <c r="E32" s="48"/>
      <c r="F32" s="50" t="s">
        <v>24</v>
      </c>
      <c r="G32" s="51" t="str">
        <f>UPPER(IF(OR(F32="a",F32="as"),B31,IF(OR(F32="b",F32="bs"),B33,)))</f>
        <v>PETKOVIĆ</v>
      </c>
      <c r="H32" s="51"/>
      <c r="I32" s="40"/>
      <c r="J32" s="61"/>
      <c r="K32" s="59"/>
      <c r="L32" s="59"/>
      <c r="M32" s="43"/>
      <c r="N32" s="44"/>
      <c r="O32" s="45"/>
      <c r="S32" s="52"/>
    </row>
    <row r="33" spans="1:19" s="46" customFormat="1" ht="9" customHeight="1">
      <c r="A33" s="37">
        <v>14</v>
      </c>
      <c r="B33" s="38" t="s">
        <v>62</v>
      </c>
      <c r="C33" s="38" t="s">
        <v>63</v>
      </c>
      <c r="D33" s="38"/>
      <c r="E33" s="38" t="s">
        <v>64</v>
      </c>
      <c r="F33" s="53"/>
      <c r="G33" s="40" t="s">
        <v>52</v>
      </c>
      <c r="H33" s="54"/>
      <c r="I33" s="40"/>
      <c r="J33" s="61"/>
      <c r="K33" s="59"/>
      <c r="L33" s="59"/>
      <c r="M33" s="43"/>
      <c r="N33" s="44"/>
      <c r="O33" s="45"/>
      <c r="S33" s="52"/>
    </row>
    <row r="34" spans="1:19" s="46" customFormat="1" ht="9" customHeight="1">
      <c r="A34" s="37"/>
      <c r="B34" s="48"/>
      <c r="C34" s="48"/>
      <c r="D34" s="49"/>
      <c r="E34" s="48"/>
      <c r="F34" s="55"/>
      <c r="G34" s="56" t="s">
        <v>23</v>
      </c>
      <c r="H34" s="57" t="s">
        <v>18</v>
      </c>
      <c r="I34" s="51" t="str">
        <f>UPPER(IF(OR(H34="a",H34="as"),G32,IF(OR(H34="b",H34="bs"),G36,)))</f>
        <v>MATOVIĆ</v>
      </c>
      <c r="J34" s="66"/>
      <c r="K34" s="59"/>
      <c r="L34" s="59"/>
      <c r="M34" s="43"/>
      <c r="N34" s="44"/>
      <c r="O34" s="45"/>
      <c r="S34" s="52"/>
    </row>
    <row r="35" spans="1:19" s="46" customFormat="1" ht="9" customHeight="1">
      <c r="A35" s="37">
        <v>15</v>
      </c>
      <c r="B35" s="38" t="s">
        <v>65</v>
      </c>
      <c r="C35" s="38" t="s">
        <v>66</v>
      </c>
      <c r="D35" s="38"/>
      <c r="E35" s="38" t="s">
        <v>17</v>
      </c>
      <c r="F35" s="39"/>
      <c r="G35" s="40"/>
      <c r="H35" s="60"/>
      <c r="I35" s="40" t="s">
        <v>67</v>
      </c>
      <c r="J35" s="59"/>
      <c r="K35" s="59"/>
      <c r="L35" s="59"/>
      <c r="M35" s="43"/>
      <c r="N35" s="44"/>
      <c r="O35" s="45"/>
      <c r="S35" s="52"/>
    </row>
    <row r="36" spans="1:19" s="46" customFormat="1" ht="9" customHeight="1">
      <c r="A36" s="37"/>
      <c r="B36" s="48"/>
      <c r="C36" s="48"/>
      <c r="D36" s="49"/>
      <c r="E36" s="48"/>
      <c r="F36" s="50" t="s">
        <v>24</v>
      </c>
      <c r="G36" s="51" t="str">
        <f>UPPER(IF(OR(F36="a",F36="as"),B35,IF(OR(F36="b",F36="bs"),B37,)))</f>
        <v>MATOVIĆ</v>
      </c>
      <c r="H36" s="62"/>
      <c r="I36" s="40"/>
      <c r="J36" s="59"/>
      <c r="K36" s="59"/>
      <c r="L36" s="59"/>
      <c r="M36" s="43"/>
      <c r="N36" s="44"/>
      <c r="O36" s="45"/>
      <c r="S36" s="52"/>
    </row>
    <row r="37" spans="1:19" s="46" customFormat="1" ht="9" customHeight="1">
      <c r="A37" s="37">
        <v>16</v>
      </c>
      <c r="B37" s="38" t="s">
        <v>68</v>
      </c>
      <c r="C37" s="38" t="s">
        <v>69</v>
      </c>
      <c r="D37" s="38"/>
      <c r="E37" s="38" t="s">
        <v>38</v>
      </c>
      <c r="F37" s="63"/>
      <c r="G37" s="40" t="s">
        <v>52</v>
      </c>
      <c r="H37" s="40"/>
      <c r="I37" s="40"/>
      <c r="J37" s="59"/>
      <c r="K37" s="59"/>
      <c r="L37" s="59"/>
      <c r="M37" s="43"/>
      <c r="N37" s="44"/>
      <c r="O37" s="45"/>
      <c r="S37" s="52"/>
    </row>
    <row r="38" spans="1:19" s="46" customFormat="1" ht="9" customHeight="1" thickBot="1">
      <c r="A38" s="68"/>
      <c r="B38" s="69"/>
      <c r="C38" s="69"/>
      <c r="D38" s="70"/>
      <c r="E38" s="40"/>
      <c r="F38" s="55"/>
      <c r="G38" s="40"/>
      <c r="H38" s="40"/>
      <c r="I38" s="40"/>
      <c r="J38" s="59"/>
      <c r="K38" s="59"/>
      <c r="L38" s="59"/>
      <c r="M38" s="43"/>
      <c r="N38" s="44"/>
      <c r="O38" s="45"/>
      <c r="S38" s="65"/>
    </row>
    <row r="39" spans="1:15" s="46" customFormat="1" ht="9" customHeight="1">
      <c r="A39" s="71"/>
      <c r="B39" s="72"/>
      <c r="C39" s="72"/>
      <c r="D39" s="72"/>
      <c r="E39" s="72"/>
      <c r="F39" s="73"/>
      <c r="G39" s="72"/>
      <c r="H39" s="72"/>
      <c r="I39" s="72"/>
      <c r="J39" s="74"/>
      <c r="K39" s="74"/>
      <c r="L39" s="74"/>
      <c r="M39" s="43"/>
      <c r="N39" s="44"/>
      <c r="O39" s="45"/>
    </row>
    <row r="40" spans="1:15" s="46" customFormat="1" ht="9" customHeight="1">
      <c r="A40" s="68"/>
      <c r="B40" s="72"/>
      <c r="C40" s="72"/>
      <c r="E40" s="75"/>
      <c r="F40" s="73"/>
      <c r="G40" s="72"/>
      <c r="H40" s="72"/>
      <c r="I40" s="72"/>
      <c r="J40" s="74"/>
      <c r="K40" s="74"/>
      <c r="L40" s="74"/>
      <c r="M40" s="43"/>
      <c r="N40" s="44"/>
      <c r="O40" s="45"/>
    </row>
    <row r="41" spans="1:15" s="46" customFormat="1" ht="9" customHeight="1">
      <c r="A41" s="68"/>
      <c r="B41" s="72"/>
      <c r="C41" s="72"/>
      <c r="D41" s="72"/>
      <c r="E41" s="72"/>
      <c r="F41" s="73"/>
      <c r="G41" s="72"/>
      <c r="H41" s="76"/>
      <c r="I41" s="72"/>
      <c r="J41" s="74"/>
      <c r="K41" s="74"/>
      <c r="L41" s="74"/>
      <c r="M41" s="43"/>
      <c r="N41" s="44"/>
      <c r="O41" s="45"/>
    </row>
    <row r="42" spans="1:15" s="46" customFormat="1" ht="9" customHeight="1">
      <c r="A42" s="68"/>
      <c r="B42" s="72"/>
      <c r="C42" s="72"/>
      <c r="E42" s="72"/>
      <c r="F42" s="73"/>
      <c r="G42" s="75"/>
      <c r="H42" s="73"/>
      <c r="I42" s="72"/>
      <c r="J42" s="74"/>
      <c r="K42" s="74"/>
      <c r="L42" s="74"/>
      <c r="M42" s="43"/>
      <c r="N42" s="44"/>
      <c r="O42" s="45"/>
    </row>
    <row r="43" spans="1:15" s="46" customFormat="1" ht="9" customHeight="1">
      <c r="A43" s="68"/>
      <c r="B43" s="72"/>
      <c r="C43" s="72"/>
      <c r="D43" s="72"/>
      <c r="E43" s="72"/>
      <c r="F43" s="73"/>
      <c r="G43" s="72"/>
      <c r="H43" s="72"/>
      <c r="I43" s="72"/>
      <c r="J43" s="74"/>
      <c r="K43" s="74"/>
      <c r="L43" s="74"/>
      <c r="M43" s="43"/>
      <c r="N43" s="44"/>
      <c r="O43" s="77"/>
    </row>
    <row r="44" spans="1:15" s="46" customFormat="1" ht="9" customHeight="1">
      <c r="A44" s="68"/>
      <c r="B44" s="72"/>
      <c r="C44" s="72"/>
      <c r="E44" s="75"/>
      <c r="F44" s="73"/>
      <c r="G44" s="72"/>
      <c r="H44" s="72"/>
      <c r="I44" s="72"/>
      <c r="J44" s="74"/>
      <c r="K44" s="74"/>
      <c r="L44" s="74"/>
      <c r="M44" s="43"/>
      <c r="N44" s="44"/>
      <c r="O44" s="45"/>
    </row>
    <row r="45" spans="1:15" s="46" customFormat="1" ht="9" customHeight="1">
      <c r="A45" s="68"/>
      <c r="B45" s="72"/>
      <c r="C45" s="72"/>
      <c r="D45" s="72"/>
      <c r="E45" s="72"/>
      <c r="F45" s="73"/>
      <c r="G45" s="72"/>
      <c r="H45" s="72"/>
      <c r="I45" s="72"/>
      <c r="J45" s="74"/>
      <c r="K45" s="74"/>
      <c r="L45" s="74"/>
      <c r="M45" s="43"/>
      <c r="N45" s="44"/>
      <c r="O45" s="45"/>
    </row>
    <row r="46" spans="1:15" s="46" customFormat="1" ht="9" customHeight="1">
      <c r="A46" s="68"/>
      <c r="B46" s="72"/>
      <c r="C46" s="72"/>
      <c r="E46" s="72"/>
      <c r="F46" s="73"/>
      <c r="G46" s="72"/>
      <c r="H46" s="72"/>
      <c r="I46" s="75"/>
      <c r="J46" s="73"/>
      <c r="K46" s="72"/>
      <c r="L46" s="74"/>
      <c r="M46" s="43"/>
      <c r="N46" s="44"/>
      <c r="O46" s="45"/>
    </row>
    <row r="47" spans="1:15" s="46" customFormat="1" ht="9" customHeight="1">
      <c r="A47" s="68"/>
      <c r="B47" s="72"/>
      <c r="C47" s="72"/>
      <c r="D47" s="72"/>
      <c r="E47" s="72"/>
      <c r="F47" s="73"/>
      <c r="G47" s="72"/>
      <c r="H47" s="72"/>
      <c r="I47" s="72"/>
      <c r="J47" s="74"/>
      <c r="K47" s="72"/>
      <c r="L47" s="74"/>
      <c r="M47" s="43"/>
      <c r="N47" s="44"/>
      <c r="O47" s="45"/>
    </row>
    <row r="48" spans="1:15" s="46" customFormat="1" ht="9" customHeight="1">
      <c r="A48" s="68"/>
      <c r="B48" s="72"/>
      <c r="C48" s="72"/>
      <c r="E48" s="75"/>
      <c r="F48" s="73"/>
      <c r="G48" s="72"/>
      <c r="H48" s="72"/>
      <c r="I48" s="72"/>
      <c r="J48" s="74"/>
      <c r="K48" s="74"/>
      <c r="L48" s="74"/>
      <c r="M48" s="43"/>
      <c r="N48" s="44"/>
      <c r="O48" s="45"/>
    </row>
    <row r="49" spans="1:15" s="46" customFormat="1" ht="9" customHeight="1">
      <c r="A49" s="68"/>
      <c r="B49" s="72"/>
      <c r="C49" s="72"/>
      <c r="D49" s="72"/>
      <c r="E49" s="72"/>
      <c r="F49" s="73"/>
      <c r="G49" s="72"/>
      <c r="H49" s="76"/>
      <c r="I49" s="72"/>
      <c r="J49" s="74"/>
      <c r="K49" s="74"/>
      <c r="L49" s="74"/>
      <c r="M49" s="43"/>
      <c r="N49" s="44"/>
      <c r="O49" s="45"/>
    </row>
    <row r="50" spans="1:15" s="46" customFormat="1" ht="9" customHeight="1">
      <c r="A50" s="68"/>
      <c r="B50" s="72"/>
      <c r="C50" s="72"/>
      <c r="E50" s="72"/>
      <c r="F50" s="73"/>
      <c r="G50" s="75"/>
      <c r="H50" s="73"/>
      <c r="I50" s="72"/>
      <c r="J50" s="74"/>
      <c r="K50" s="74"/>
      <c r="L50" s="74"/>
      <c r="M50" s="43"/>
      <c r="N50" s="44"/>
      <c r="O50" s="45"/>
    </row>
    <row r="51" spans="1:15" s="46" customFormat="1" ht="9" customHeight="1">
      <c r="A51" s="68"/>
      <c r="B51" s="72"/>
      <c r="C51" s="72"/>
      <c r="D51" s="72"/>
      <c r="E51" s="72"/>
      <c r="F51" s="73"/>
      <c r="G51" s="72"/>
      <c r="H51" s="72"/>
      <c r="I51" s="72"/>
      <c r="J51" s="74"/>
      <c r="K51" s="74"/>
      <c r="L51" s="74"/>
      <c r="M51" s="43"/>
      <c r="N51" s="44"/>
      <c r="O51" s="45"/>
    </row>
    <row r="52" spans="1:15" s="46" customFormat="1" ht="9" customHeight="1">
      <c r="A52" s="68"/>
      <c r="B52" s="72"/>
      <c r="C52" s="72"/>
      <c r="E52" s="75"/>
      <c r="F52" s="73"/>
      <c r="G52" s="72"/>
      <c r="H52" s="72"/>
      <c r="I52" s="72"/>
      <c r="J52" s="74"/>
      <c r="K52" s="74"/>
      <c r="L52" s="74"/>
      <c r="M52" s="43"/>
      <c r="N52" s="44"/>
      <c r="O52" s="45"/>
    </row>
    <row r="53" spans="1:15" s="46" customFormat="1" ht="9" customHeight="1">
      <c r="A53" s="71"/>
      <c r="B53" s="72"/>
      <c r="C53" s="72"/>
      <c r="D53" s="72"/>
      <c r="E53" s="72"/>
      <c r="F53" s="73"/>
      <c r="G53" s="72"/>
      <c r="H53" s="72"/>
      <c r="I53" s="72"/>
      <c r="J53" s="72"/>
      <c r="K53" s="41"/>
      <c r="L53" s="41"/>
      <c r="M53" s="43"/>
      <c r="N53" s="44"/>
      <c r="O53" s="45"/>
    </row>
    <row r="54" spans="1:15" s="46" customFormat="1" ht="9" customHeight="1">
      <c r="A54" s="68"/>
      <c r="B54" s="69"/>
      <c r="C54" s="69"/>
      <c r="D54" s="70"/>
      <c r="E54" s="40"/>
      <c r="F54" s="55"/>
      <c r="G54" s="40"/>
      <c r="H54" s="40"/>
      <c r="I54" s="40"/>
      <c r="J54" s="59"/>
      <c r="K54" s="59"/>
      <c r="L54" s="59"/>
      <c r="M54" s="43"/>
      <c r="N54" s="44"/>
      <c r="O54" s="45"/>
    </row>
    <row r="55" spans="1:15" s="46" customFormat="1" ht="9" customHeight="1">
      <c r="A55" s="71"/>
      <c r="B55" s="72"/>
      <c r="C55" s="72"/>
      <c r="D55" s="72"/>
      <c r="E55" s="72"/>
      <c r="F55" s="73"/>
      <c r="G55" s="72"/>
      <c r="H55" s="72"/>
      <c r="I55" s="72"/>
      <c r="J55" s="74"/>
      <c r="K55" s="74"/>
      <c r="L55" s="74"/>
      <c r="M55" s="43"/>
      <c r="N55" s="44"/>
      <c r="O55" s="45"/>
    </row>
    <row r="56" spans="1:15" s="46" customFormat="1" ht="9" customHeight="1">
      <c r="A56" s="68"/>
      <c r="B56" s="72"/>
      <c r="C56" s="72"/>
      <c r="E56" s="75"/>
      <c r="F56" s="73"/>
      <c r="G56" s="72"/>
      <c r="H56" s="72"/>
      <c r="I56" s="72"/>
      <c r="J56" s="74"/>
      <c r="K56" s="74"/>
      <c r="L56" s="74"/>
      <c r="M56" s="43"/>
      <c r="N56" s="44"/>
      <c r="O56" s="45"/>
    </row>
    <row r="57" spans="1:15" s="46" customFormat="1" ht="9" customHeight="1">
      <c r="A57" s="68"/>
      <c r="B57" s="72"/>
      <c r="C57" s="72"/>
      <c r="D57" s="72"/>
      <c r="E57" s="72"/>
      <c r="F57" s="73"/>
      <c r="G57" s="72"/>
      <c r="H57" s="76"/>
      <c r="I57" s="72"/>
      <c r="J57" s="74"/>
      <c r="K57" s="74"/>
      <c r="L57" s="74"/>
      <c r="M57" s="43"/>
      <c r="N57" s="44"/>
      <c r="O57" s="45"/>
    </row>
    <row r="58" spans="1:15" s="46" customFormat="1" ht="9" customHeight="1">
      <c r="A58" s="68"/>
      <c r="B58" s="72"/>
      <c r="C58" s="72"/>
      <c r="E58" s="72"/>
      <c r="F58" s="73"/>
      <c r="G58" s="75"/>
      <c r="H58" s="73"/>
      <c r="I58" s="72"/>
      <c r="J58" s="74"/>
      <c r="K58" s="74"/>
      <c r="L58" s="74"/>
      <c r="M58" s="43"/>
      <c r="N58" s="44"/>
      <c r="O58" s="45"/>
    </row>
    <row r="59" spans="1:15" s="46" customFormat="1" ht="9" customHeight="1">
      <c r="A59" s="68"/>
      <c r="B59" s="72"/>
      <c r="C59" s="72"/>
      <c r="D59" s="72"/>
      <c r="E59" s="72"/>
      <c r="F59" s="73"/>
      <c r="G59" s="72"/>
      <c r="H59" s="72"/>
      <c r="I59" s="72"/>
      <c r="J59" s="74"/>
      <c r="K59" s="74"/>
      <c r="L59" s="74"/>
      <c r="M59" s="43"/>
      <c r="N59" s="44"/>
      <c r="O59" s="77"/>
    </row>
    <row r="60" spans="1:15" s="46" customFormat="1" ht="9" customHeight="1">
      <c r="A60" s="68"/>
      <c r="B60" s="72"/>
      <c r="C60" s="72"/>
      <c r="E60" s="75"/>
      <c r="F60" s="73"/>
      <c r="G60" s="72"/>
      <c r="H60" s="72"/>
      <c r="I60" s="72"/>
      <c r="J60" s="74"/>
      <c r="K60" s="74"/>
      <c r="L60" s="74"/>
      <c r="M60" s="43"/>
      <c r="N60" s="44"/>
      <c r="O60" s="45"/>
    </row>
    <row r="61" spans="1:15" s="46" customFormat="1" ht="9" customHeight="1">
      <c r="A61" s="68"/>
      <c r="B61" s="72"/>
      <c r="C61" s="72"/>
      <c r="D61" s="72"/>
      <c r="E61" s="72"/>
      <c r="F61" s="73"/>
      <c r="G61" s="72"/>
      <c r="H61" s="72"/>
      <c r="I61" s="72"/>
      <c r="J61" s="74"/>
      <c r="K61" s="74"/>
      <c r="L61" s="74"/>
      <c r="M61" s="43"/>
      <c r="N61" s="44"/>
      <c r="O61" s="45"/>
    </row>
    <row r="62" spans="1:15" s="46" customFormat="1" ht="9" customHeight="1">
      <c r="A62" s="68"/>
      <c r="B62" s="72"/>
      <c r="C62" s="72"/>
      <c r="E62" s="72"/>
      <c r="F62" s="73"/>
      <c r="G62" s="72"/>
      <c r="H62" s="72"/>
      <c r="I62" s="75"/>
      <c r="J62" s="73"/>
      <c r="K62" s="72"/>
      <c r="L62" s="74"/>
      <c r="M62" s="43"/>
      <c r="N62" s="44"/>
      <c r="O62" s="45"/>
    </row>
    <row r="63" spans="1:15" s="46" customFormat="1" ht="9" customHeight="1">
      <c r="A63" s="68"/>
      <c r="B63" s="72"/>
      <c r="C63" s="72"/>
      <c r="D63" s="72"/>
      <c r="E63" s="72"/>
      <c r="F63" s="73"/>
      <c r="G63" s="72"/>
      <c r="H63" s="72"/>
      <c r="I63" s="72"/>
      <c r="J63" s="74"/>
      <c r="K63" s="72"/>
      <c r="L63" s="74"/>
      <c r="M63" s="43"/>
      <c r="N63" s="44"/>
      <c r="O63" s="45"/>
    </row>
    <row r="64" spans="1:15" s="46" customFormat="1" ht="9" customHeight="1">
      <c r="A64" s="68"/>
      <c r="B64" s="72"/>
      <c r="C64" s="72"/>
      <c r="E64" s="75"/>
      <c r="F64" s="73"/>
      <c r="G64" s="72"/>
      <c r="H64" s="72"/>
      <c r="I64" s="72"/>
      <c r="J64" s="74"/>
      <c r="K64" s="74"/>
      <c r="L64" s="74"/>
      <c r="M64" s="43"/>
      <c r="N64" s="44"/>
      <c r="O64" s="45"/>
    </row>
    <row r="65" spans="1:15" s="46" customFormat="1" ht="9" customHeight="1">
      <c r="A65" s="68"/>
      <c r="B65" s="72"/>
      <c r="C65" s="72"/>
      <c r="D65" s="72"/>
      <c r="E65" s="72"/>
      <c r="F65" s="73"/>
      <c r="G65" s="72"/>
      <c r="H65" s="76"/>
      <c r="I65" s="72"/>
      <c r="J65" s="74"/>
      <c r="K65" s="74"/>
      <c r="L65" s="74"/>
      <c r="M65" s="43"/>
      <c r="N65" s="44"/>
      <c r="O65" s="45"/>
    </row>
    <row r="66" spans="1:15" s="46" customFormat="1" ht="9" customHeight="1">
      <c r="A66" s="68"/>
      <c r="B66" s="72"/>
      <c r="C66" s="72"/>
      <c r="E66" s="72"/>
      <c r="F66" s="73"/>
      <c r="G66" s="75"/>
      <c r="H66" s="73"/>
      <c r="I66" s="72"/>
      <c r="J66" s="74"/>
      <c r="K66" s="74"/>
      <c r="L66" s="74"/>
      <c r="M66" s="43"/>
      <c r="N66" s="44"/>
      <c r="O66" s="45"/>
    </row>
    <row r="67" spans="1:15" s="46" customFormat="1" ht="9" customHeight="1">
      <c r="A67" s="68"/>
      <c r="B67" s="72"/>
      <c r="C67" s="72"/>
      <c r="D67" s="72"/>
      <c r="E67" s="72"/>
      <c r="F67" s="73"/>
      <c r="G67" s="72"/>
      <c r="H67" s="72"/>
      <c r="I67" s="72"/>
      <c r="J67" s="74"/>
      <c r="K67" s="74"/>
      <c r="L67" s="74"/>
      <c r="M67" s="43"/>
      <c r="N67" s="44"/>
      <c r="O67" s="45"/>
    </row>
    <row r="68" spans="1:15" s="46" customFormat="1" ht="9" customHeight="1">
      <c r="A68" s="68"/>
      <c r="B68" s="72"/>
      <c r="C68" s="72"/>
      <c r="E68" s="75"/>
      <c r="F68" s="73"/>
      <c r="G68" s="72"/>
      <c r="H68" s="72"/>
      <c r="I68" s="72"/>
      <c r="J68" s="74"/>
      <c r="K68" s="74"/>
      <c r="L68" s="74"/>
      <c r="M68" s="43"/>
      <c r="N68" s="44"/>
      <c r="O68" s="45"/>
    </row>
    <row r="69" spans="1:15" s="46" customFormat="1" ht="9" customHeight="1">
      <c r="A69" s="71"/>
      <c r="B69" s="72"/>
      <c r="C69" s="72"/>
      <c r="D69" s="72"/>
      <c r="E69" s="72"/>
      <c r="F69" s="73"/>
      <c r="G69" s="72"/>
      <c r="H69" s="72"/>
      <c r="I69" s="72"/>
      <c r="J69" s="72"/>
      <c r="K69" s="41"/>
      <c r="L69" s="41"/>
      <c r="M69" s="43"/>
      <c r="N69" s="44"/>
      <c r="O69" s="45"/>
    </row>
    <row r="70" spans="1:15" s="84" customFormat="1" ht="6.75" customHeight="1">
      <c r="A70" s="78"/>
      <c r="B70" s="79"/>
      <c r="C70" s="79"/>
      <c r="D70" s="79"/>
      <c r="E70" s="79"/>
      <c r="F70" s="80"/>
      <c r="G70" s="81"/>
      <c r="H70" s="82"/>
      <c r="I70" s="81"/>
      <c r="J70" s="82"/>
      <c r="K70" s="81"/>
      <c r="L70" s="82"/>
      <c r="M70" s="81"/>
      <c r="N70" s="82"/>
      <c r="O70" s="83"/>
    </row>
    <row r="71" spans="1:14" s="94" customFormat="1" ht="10.5" customHeight="1">
      <c r="A71" s="85"/>
      <c r="B71" s="86"/>
      <c r="C71" s="87"/>
      <c r="D71" s="88"/>
      <c r="E71" s="88"/>
      <c r="F71" s="87"/>
      <c r="G71" s="86"/>
      <c r="H71" s="89"/>
      <c r="I71" s="86"/>
      <c r="J71" s="90"/>
      <c r="K71" s="91" t="s">
        <v>70</v>
      </c>
      <c r="L71" s="91"/>
      <c r="M71" s="92" t="s">
        <v>71</v>
      </c>
      <c r="N71" s="93"/>
    </row>
    <row r="72" spans="1:14" s="94" customFormat="1" ht="9" customHeight="1">
      <c r="A72" s="95"/>
      <c r="B72" s="96"/>
      <c r="C72" s="96"/>
      <c r="D72" s="97"/>
      <c r="E72" s="98"/>
      <c r="F72" s="99"/>
      <c r="G72" s="98"/>
      <c r="H72" s="100"/>
      <c r="I72" s="98"/>
      <c r="J72" s="101"/>
      <c r="K72" s="102" t="s">
        <v>72</v>
      </c>
      <c r="L72" s="102"/>
      <c r="M72" s="102"/>
      <c r="N72" s="103"/>
    </row>
    <row r="73" spans="1:14" s="94" customFormat="1" ht="9" customHeight="1">
      <c r="A73" s="104"/>
      <c r="B73" s="96"/>
      <c r="C73" s="96"/>
      <c r="D73" s="97"/>
      <c r="E73" s="98"/>
      <c r="F73" s="99"/>
      <c r="G73" s="98"/>
      <c r="H73" s="100"/>
      <c r="I73" s="98"/>
      <c r="J73" s="101"/>
      <c r="K73" s="105" t="s">
        <v>73</v>
      </c>
      <c r="L73" s="106"/>
      <c r="M73" s="105"/>
      <c r="N73" s="107"/>
    </row>
    <row r="74" spans="1:14" s="94" customFormat="1" ht="9" customHeight="1">
      <c r="A74" s="108"/>
      <c r="B74" s="97"/>
      <c r="C74" s="109"/>
      <c r="D74" s="97"/>
      <c r="E74" s="98"/>
      <c r="F74" s="99"/>
      <c r="G74" s="98"/>
      <c r="H74" s="100"/>
      <c r="I74" s="98"/>
      <c r="J74" s="101"/>
      <c r="K74" s="110" t="s">
        <v>74</v>
      </c>
      <c r="L74" s="111"/>
      <c r="M74" s="110"/>
      <c r="N74" s="112"/>
    </row>
    <row r="75" spans="1:14" s="94" customFormat="1" ht="9" customHeight="1">
      <c r="A75" s="95"/>
      <c r="B75" s="97"/>
      <c r="C75" s="109"/>
      <c r="D75" s="97"/>
      <c r="E75" s="98"/>
      <c r="F75" s="99"/>
      <c r="G75" s="98"/>
      <c r="H75" s="100"/>
      <c r="I75" s="98"/>
      <c r="J75" s="101"/>
      <c r="K75" s="102" t="s">
        <v>75</v>
      </c>
      <c r="L75" s="102"/>
      <c r="M75" s="102"/>
      <c r="N75" s="103"/>
    </row>
    <row r="76" spans="1:14" s="94" customFormat="1" ht="9" customHeight="1">
      <c r="A76" s="95"/>
      <c r="B76" s="97"/>
      <c r="C76" s="109"/>
      <c r="D76" s="97"/>
      <c r="E76" s="98"/>
      <c r="F76" s="99"/>
      <c r="G76" s="98"/>
      <c r="H76" s="100"/>
      <c r="I76" s="98"/>
      <c r="J76" s="101"/>
      <c r="K76" s="105"/>
      <c r="L76" s="106"/>
      <c r="M76" s="105"/>
      <c r="N76" s="107"/>
    </row>
    <row r="77" spans="1:14" s="94" customFormat="1" ht="9" customHeight="1">
      <c r="A77" s="113"/>
      <c r="B77" s="114"/>
      <c r="C77" s="115"/>
      <c r="D77" s="114"/>
      <c r="E77" s="116"/>
      <c r="F77" s="117"/>
      <c r="G77" s="116"/>
      <c r="H77" s="118"/>
      <c r="I77" s="116"/>
      <c r="J77" s="119"/>
      <c r="K77" s="110" t="str">
        <f>N4</f>
        <v>Marko Ristić</v>
      </c>
      <c r="L77" s="111"/>
      <c r="M77" s="110"/>
      <c r="N77" s="120" t="e">
        <f>MIN(4,'[2]PRIPREMA DECACI GT'!R5)</f>
        <v>#REF!</v>
      </c>
    </row>
  </sheetData>
  <sheetProtection/>
  <conditionalFormatting sqref="C67:E67 C51:E51 C53:E53 C39:E39 C41:E41 C43:E43 C45:E45 C47:E47 D23 D25 D27 D29 D31 D33 D35 D37 C49:E49 C69:E69 C55:E55 C57:E57 C59:E59 C61:E61 C63:E63 C65:E65 D7 D9 D11 D13 D15 D17 D19 D21">
    <cfRule type="expression" priority="1" dxfId="11" stopIfTrue="1">
      <formula>AND('DECACI SREBRNI 16'!#REF!&lt;9,'DECACI SREBRNI 16'!#REF!&gt;0)</formula>
    </cfRule>
  </conditionalFormatting>
  <conditionalFormatting sqref="E40 E60 G50 E48 G58 E68 E56 G66 E64 G10 I46 I14 G18 G26 G34 I30 I62 E44 G42 E52 K22">
    <cfRule type="expression" priority="2" dxfId="12" stopIfTrue="1">
      <formula>AND($K$1="CU",E10="Umpire")</formula>
    </cfRule>
    <cfRule type="expression" priority="3" dxfId="13" stopIfTrue="1">
      <formula>AND($K$1="CU",E10&lt;&gt;"Umpire",F10&lt;&gt;"")</formula>
    </cfRule>
    <cfRule type="expression" priority="4" dxfId="14" stopIfTrue="1">
      <formula>AND($K$1="CU",E10&lt;&gt;"Umpire")</formula>
    </cfRule>
  </conditionalFormatting>
  <conditionalFormatting sqref="B55 B57 B59 B61 B63 B65 B67 B69 B39 B41 B43 B45 B47 B49 B51 B53">
    <cfRule type="cellIs" priority="5" dxfId="15" operator="equal" stopIfTrue="1">
      <formula>"Bye"</formula>
    </cfRule>
    <cfRule type="expression" priority="6" dxfId="11" stopIfTrue="1">
      <formula>AND('DECACI SREBRNI 16'!#REF!&lt;9,'DECACI SREBRNI 16'!#REF!&gt;0)</formula>
    </cfRule>
  </conditionalFormatting>
  <conditionalFormatting sqref="I10 I18 I26 I34 K30 K62 I58 I66 K14 K46 I42 I50 M22 G8 G12 G16 G20 G24 G28 G32 G36 G56 G60 G64 G68 G40 G44 G48 G52">
    <cfRule type="expression" priority="7" dxfId="11" stopIfTrue="1">
      <formula>F8="as"</formula>
    </cfRule>
    <cfRule type="expression" priority="8" dxfId="11" stopIfTrue="1">
      <formula>F8="bs"</formula>
    </cfRule>
  </conditionalFormatting>
  <conditionalFormatting sqref="F8 F12 F16 F20 F24 F28 F32 F36 J30 J14 H10 H34 N77 H18 H26 L22">
    <cfRule type="expression" priority="9" dxfId="16" stopIfTrue="1">
      <formula>$K$1="CU"</formula>
    </cfRule>
  </conditionalFormatting>
  <conditionalFormatting sqref="B7:B37">
    <cfRule type="cellIs" priority="10" dxfId="15" operator="equal" stopIfTrue="1">
      <formula>"Bye"</formula>
    </cfRule>
  </conditionalFormatting>
  <conditionalFormatting sqref="N77">
    <cfRule type="expression" priority="11" dxfId="16" stopIfTrue="1">
      <formula>$K$1="CU"</formula>
    </cfRule>
  </conditionalFormatting>
  <dataValidations count="1">
    <dataValidation type="list" allowBlank="1" showInputMessage="1" sqref="E40 G34 I62 I30 G58 G66 K22 I46 G42 G50 I14 E64 G10 E68 G18 E48 E60 E52 G26 E44 E56">
      <formula1>$Q$7:$Q$16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  <oleObjects>
    <oleObject progId="CorelDRAW.Graphic.12" shapeId="1093430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Ristic</dc:creator>
  <cp:keywords/>
  <dc:description/>
  <cp:lastModifiedBy>teniski savez</cp:lastModifiedBy>
  <dcterms:created xsi:type="dcterms:W3CDTF">2016-03-01T16:45:59Z</dcterms:created>
  <dcterms:modified xsi:type="dcterms:W3CDTF">2016-03-02T08:52:15Z</dcterms:modified>
  <cp:category/>
  <cp:version/>
  <cp:contentType/>
  <cp:contentStatus/>
</cp:coreProperties>
</file>