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DEVOJCICE'!$A$1:$X$152</definedName>
  </definedNames>
  <calcPr fullCalcOnLoad="1"/>
</workbook>
</file>

<file path=xl/comments1.xml><?xml version="1.0" encoding="utf-8"?>
<comments xmlns="http://schemas.openxmlformats.org/spreadsheetml/2006/main">
  <authors>
    <author>Marko</author>
  </authors>
  <commentList>
    <comment ref="D6" authorId="0">
      <text>
        <r>
          <rPr>
            <b/>
            <sz val="9"/>
            <rFont val="Tahoma"/>
            <family val="2"/>
          </rPr>
          <t>Unosite vreme pocetka grupe.</t>
        </r>
      </text>
    </comment>
    <comment ref="A8" authorId="0">
      <text>
        <r>
          <rPr>
            <b/>
            <sz val="9"/>
            <rFont val="Tahoma"/>
            <family val="2"/>
          </rPr>
          <t>Ako je priprema završena, krenite sa žrebom.
U svako polje unosite broj iz pripreme.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>Unosite broj dobijenih gemova</t>
        </r>
        <r>
          <rPr>
            <sz val="9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9"/>
            <rFont val="Tahoma"/>
            <family val="2"/>
          </rPr>
          <t>Unosite broj izgubljenih gemova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Unosite poene iz tie break-a
(ukoliko se tie break igra)</t>
        </r>
      </text>
    </comment>
  </commentList>
</comments>
</file>

<file path=xl/sharedStrings.xml><?xml version="1.0" encoding="utf-8"?>
<sst xmlns="http://schemas.openxmlformats.org/spreadsheetml/2006/main" count="169" uniqueCount="38">
  <si>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</si>
  <si>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</si>
  <si>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</si>
  <si>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</si>
  <si>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</si>
  <si>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</si>
  <si>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</si>
  <si>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</si>
  <si>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</si>
  <si>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</si>
  <si>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12h</t>
  </si>
  <si>
    <t>#</t>
  </si>
  <si>
    <t>Igrač</t>
  </si>
  <si>
    <t>Klub</t>
  </si>
  <si>
    <t>Br. Pobeda</t>
  </si>
  <si>
    <t>Razlika</t>
  </si>
  <si>
    <t>1</t>
  </si>
  <si>
    <t>4</t>
  </si>
  <si>
    <t>0</t>
  </si>
  <si>
    <t>2</t>
  </si>
  <si>
    <t>3</t>
  </si>
  <si>
    <t>5</t>
  </si>
  <si>
    <t>GRUPA 2</t>
  </si>
  <si>
    <t>(4)</t>
  </si>
  <si>
    <t>(2)</t>
  </si>
  <si>
    <t>GRUPA 3</t>
  </si>
  <si>
    <t>(5)</t>
  </si>
  <si>
    <t>VREME ŽREBA</t>
  </si>
  <si>
    <t>POTPISI IGRAČA</t>
  </si>
  <si>
    <t>POTPIS VRHOVNOG SUDIJE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</si>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</sst>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.##0.00_-;\-&quot;$&quot;* #.##0.00_-;_-&quot;$&quot;* &quot;-&quot;??_-;_-@_-"/>
    <numFmt numFmtId="165" formatCode="\(#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FFFF"/>
        </stop>
        <stop position="1">
          <color rgb="FF4F81BD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mediumDashed">
        <color theme="4" tint="0.5999900102615356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theme="4" tint="0.5999900102615356"/>
      </left>
      <right style="medium">
        <color theme="4" tint="0.5999900102615356"/>
      </right>
      <top style="mediumDashed">
        <color theme="4" tint="0.5999900102615356"/>
      </top>
      <bottom style="mediumDashed">
        <color theme="4" tint="0.5999900102615356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medium">
        <color theme="4" tint="0.5999900102615356"/>
      </left>
      <right style="medium">
        <color theme="4" tint="0.5999900102615356"/>
      </right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dotted"/>
      <right/>
      <top style="thin"/>
      <bottom style="thin"/>
    </border>
    <border>
      <left/>
      <right style="medium"/>
      <top style="medium"/>
      <bottom style="thin"/>
    </border>
    <border>
      <left style="dashDotDot"/>
      <right/>
      <top style="dashDotDot"/>
      <bottom style="dashDotDot"/>
    </border>
    <border>
      <left/>
      <right style="dashDotDot"/>
      <top style="dashDotDot"/>
      <bottom style="dashDot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49" fontId="3" fillId="0" borderId="0" xfId="56" applyNumberFormat="1" applyFont="1" applyAlignment="1">
      <alignment vertical="top"/>
      <protection/>
    </xf>
    <xf numFmtId="49" fontId="4" fillId="0" borderId="0" xfId="56" applyNumberFormat="1" applyFont="1" applyAlignment="1">
      <alignment vertical="top"/>
      <protection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left"/>
      <protection/>
    </xf>
    <xf numFmtId="49" fontId="7" fillId="0" borderId="0" xfId="56" applyNumberFormat="1" applyFont="1" applyAlignment="1">
      <alignment horizontal="left"/>
      <protection/>
    </xf>
    <xf numFmtId="0" fontId="4" fillId="0" borderId="0" xfId="56" applyFont="1" applyAlignment="1">
      <alignment vertical="top"/>
      <protection/>
    </xf>
    <xf numFmtId="49" fontId="8" fillId="0" borderId="0" xfId="56" applyNumberFormat="1" applyFont="1" applyAlignment="1">
      <alignment horizontal="left"/>
      <protection/>
    </xf>
    <xf numFmtId="49" fontId="8" fillId="0" borderId="0" xfId="56" applyNumberFormat="1" applyFont="1">
      <alignment/>
      <protection/>
    </xf>
    <xf numFmtId="49" fontId="2" fillId="0" borderId="0" xfId="56" applyNumberFormat="1" applyFont="1">
      <alignment/>
      <protection/>
    </xf>
    <xf numFmtId="49" fontId="9" fillId="0" borderId="0" xfId="56" applyNumberFormat="1" applyFont="1">
      <alignment/>
      <protection/>
    </xf>
    <xf numFmtId="0" fontId="2" fillId="0" borderId="0" xfId="56" applyFont="1">
      <alignment/>
      <protection/>
    </xf>
    <xf numFmtId="49" fontId="10" fillId="33" borderId="0" xfId="56" applyNumberFormat="1" applyFont="1" applyFill="1" applyAlignment="1">
      <alignment vertical="center"/>
      <protection/>
    </xf>
    <xf numFmtId="49" fontId="10" fillId="33" borderId="0" xfId="56" applyNumberFormat="1" applyFont="1" applyFill="1" applyAlignment="1">
      <alignment horizontal="left" vertical="center"/>
      <protection/>
    </xf>
    <xf numFmtId="49" fontId="11" fillId="33" borderId="0" xfId="56" applyNumberFormat="1" applyFont="1" applyFill="1" applyAlignment="1">
      <alignment vertical="center"/>
      <protection/>
    </xf>
    <xf numFmtId="49" fontId="12" fillId="33" borderId="0" xfId="56" applyNumberFormat="1" applyFont="1" applyFill="1" applyAlignment="1">
      <alignment horizontal="right" vertical="center"/>
      <protection/>
    </xf>
    <xf numFmtId="0" fontId="13" fillId="0" borderId="0" xfId="56" applyFont="1" applyAlignment="1">
      <alignment vertical="center"/>
      <protection/>
    </xf>
    <xf numFmtId="49" fontId="14" fillId="0" borderId="10" xfId="56" applyNumberFormat="1" applyFont="1" applyBorder="1" applyAlignment="1">
      <alignment vertical="center"/>
      <protection/>
    </xf>
    <xf numFmtId="49" fontId="2" fillId="0" borderId="10" xfId="56" applyNumberFormat="1" applyFont="1" applyBorder="1" applyAlignment="1">
      <alignment vertical="center"/>
      <protection/>
    </xf>
    <xf numFmtId="49" fontId="15" fillId="0" borderId="10" xfId="56" applyNumberFormat="1" applyFont="1" applyBorder="1" applyAlignment="1">
      <alignment vertical="center"/>
      <protection/>
    </xf>
    <xf numFmtId="3" fontId="14" fillId="0" borderId="10" xfId="46" applyNumberFormat="1" applyFont="1" applyBorder="1" applyAlignment="1" applyProtection="1">
      <alignment horizontal="center" vertical="center"/>
      <protection/>
    </xf>
    <xf numFmtId="0" fontId="14" fillId="0" borderId="10" xfId="46" applyNumberFormat="1" applyFont="1" applyBorder="1" applyAlignment="1" applyProtection="1">
      <alignment horizontal="left"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right" vertical="center"/>
      <protection/>
    </xf>
    <xf numFmtId="0" fontId="14" fillId="0" borderId="0" xfId="56" applyFont="1" applyAlignment="1">
      <alignment vertical="center"/>
      <protection/>
    </xf>
    <xf numFmtId="14" fontId="14" fillId="0" borderId="0" xfId="56" applyNumberFormat="1" applyFont="1" applyBorder="1" applyAlignment="1">
      <alignment horizontal="left" vertical="center"/>
      <protection/>
    </xf>
    <xf numFmtId="49" fontId="14" fillId="0" borderId="11" xfId="56" applyNumberFormat="1" applyFont="1" applyBorder="1" applyAlignment="1">
      <alignment vertical="center"/>
      <protection/>
    </xf>
    <xf numFmtId="49" fontId="14" fillId="0" borderId="0" xfId="56" applyNumberFormat="1" applyFont="1" applyBorder="1" applyAlignment="1">
      <alignment vertical="center"/>
      <protection/>
    </xf>
    <xf numFmtId="49" fontId="2" fillId="0" borderId="0" xfId="56" applyNumberFormat="1" applyFont="1" applyBorder="1" applyAlignment="1">
      <alignment vertical="center"/>
      <protection/>
    </xf>
    <xf numFmtId="49" fontId="15" fillId="0" borderId="0" xfId="56" applyNumberFormat="1" applyFont="1" applyBorder="1" applyAlignment="1">
      <alignment vertical="center"/>
      <protection/>
    </xf>
    <xf numFmtId="3" fontId="14" fillId="0" borderId="0" xfId="46" applyNumberFormat="1" applyFont="1" applyBorder="1" applyAlignment="1" applyProtection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49" fontId="14" fillId="0" borderId="0" xfId="56" applyNumberFormat="1" applyFont="1" applyBorder="1" applyAlignment="1">
      <alignment horizontal="center" vertical="center"/>
      <protection/>
    </xf>
    <xf numFmtId="49" fontId="16" fillId="0" borderId="0" xfId="56" applyNumberFormat="1" applyFont="1" applyBorder="1" applyAlignment="1">
      <alignment horizontal="right" vertical="center"/>
      <protection/>
    </xf>
    <xf numFmtId="49" fontId="17" fillId="0" borderId="0" xfId="56" applyNumberFormat="1" applyFont="1" applyFill="1" applyAlignment="1">
      <alignment horizontal="left" vertical="center"/>
      <protection/>
    </xf>
    <xf numFmtId="49" fontId="17" fillId="0" borderId="0" xfId="56" applyNumberFormat="1" applyFont="1" applyFill="1" applyAlignment="1">
      <alignment horizontal="center" vertical="center"/>
      <protection/>
    </xf>
    <xf numFmtId="49" fontId="18" fillId="0" borderId="0" xfId="56" applyNumberFormat="1" applyFont="1" applyFill="1" applyAlignment="1">
      <alignment horizontal="center" vertical="center"/>
      <protection/>
    </xf>
    <xf numFmtId="49" fontId="18" fillId="0" borderId="0" xfId="56" applyNumberFormat="1" applyFont="1" applyFill="1" applyAlignment="1">
      <alignment vertical="center"/>
      <protection/>
    </xf>
    <xf numFmtId="49" fontId="62" fillId="0" borderId="12" xfId="56" applyNumberFormat="1" applyFont="1" applyFill="1" applyBorder="1" applyAlignment="1">
      <alignment horizontal="center" vertical="center"/>
      <protection/>
    </xf>
    <xf numFmtId="49" fontId="62" fillId="34" borderId="13" xfId="56" applyNumberFormat="1" applyFont="1" applyFill="1" applyBorder="1" applyAlignment="1">
      <alignment horizontal="center" vertical="center"/>
      <protection/>
    </xf>
    <xf numFmtId="0" fontId="62" fillId="34" borderId="14" xfId="56" applyFont="1" applyFill="1" applyBorder="1" applyAlignment="1">
      <alignment vertical="center"/>
      <protection/>
    </xf>
    <xf numFmtId="0" fontId="62" fillId="34" borderId="15" xfId="56" applyFont="1" applyFill="1" applyBorder="1" applyAlignment="1">
      <alignment vertical="center"/>
      <protection/>
    </xf>
    <xf numFmtId="0" fontId="63" fillId="34" borderId="16" xfId="56" applyFont="1" applyFill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21" fillId="35" borderId="17" xfId="56" applyFont="1" applyFill="1" applyBorder="1" applyAlignment="1" applyProtection="1">
      <alignment horizontal="center" vertical="center"/>
      <protection locked="0"/>
    </xf>
    <xf numFmtId="49" fontId="63" fillId="34" borderId="18" xfId="56" applyNumberFormat="1" applyFont="1" applyFill="1" applyBorder="1" applyAlignment="1">
      <alignment horizontal="center" vertical="center"/>
      <protection/>
    </xf>
    <xf numFmtId="0" fontId="21" fillId="36" borderId="18" xfId="56" applyFont="1" applyFill="1" applyBorder="1" applyAlignment="1" applyProtection="1">
      <alignment vertical="center"/>
      <protection/>
    </xf>
    <xf numFmtId="0" fontId="21" fillId="36" borderId="16" xfId="56" applyFont="1" applyFill="1" applyBorder="1" applyAlignment="1" applyProtection="1">
      <alignment vertical="center"/>
      <protection/>
    </xf>
    <xf numFmtId="49" fontId="7" fillId="37" borderId="19" xfId="56" applyNumberFormat="1" applyFont="1" applyFill="1" applyBorder="1" applyAlignment="1">
      <alignment horizontal="right" vertical="center"/>
      <protection/>
    </xf>
    <xf numFmtId="49" fontId="7" fillId="37" borderId="20" xfId="56" applyNumberFormat="1" applyFont="1" applyFill="1" applyBorder="1" applyAlignment="1">
      <alignment horizontal="left" vertical="center"/>
      <protection/>
    </xf>
    <xf numFmtId="165" fontId="7" fillId="37" borderId="20" xfId="56" applyNumberFormat="1" applyFont="1" applyFill="1" applyBorder="1" applyAlignment="1">
      <alignment horizontal="left" vertical="center"/>
      <protection/>
    </xf>
    <xf numFmtId="49" fontId="7" fillId="36" borderId="19" xfId="56" applyNumberFormat="1" applyFont="1" applyFill="1" applyBorder="1" applyAlignment="1" applyProtection="1">
      <alignment horizontal="right" vertical="center"/>
      <protection locked="0"/>
    </xf>
    <xf numFmtId="49" fontId="7" fillId="36" borderId="20" xfId="56" applyNumberFormat="1" applyFont="1" applyFill="1" applyBorder="1" applyAlignment="1" applyProtection="1">
      <alignment horizontal="left" vertical="center"/>
      <protection locked="0"/>
    </xf>
    <xf numFmtId="0" fontId="7" fillId="36" borderId="21" xfId="56" applyNumberFormat="1" applyFont="1" applyFill="1" applyBorder="1" applyAlignment="1">
      <alignment horizontal="center" vertical="center"/>
      <protection/>
    </xf>
    <xf numFmtId="0" fontId="22" fillId="38" borderId="17" xfId="56" applyFont="1" applyFill="1" applyBorder="1" applyAlignment="1" applyProtection="1">
      <alignment horizontal="center" vertical="center"/>
      <protection locked="0"/>
    </xf>
    <xf numFmtId="0" fontId="21" fillId="39" borderId="18" xfId="56" applyFont="1" applyFill="1" applyBorder="1" applyAlignment="1" applyProtection="1">
      <alignment vertical="center"/>
      <protection/>
    </xf>
    <xf numFmtId="0" fontId="21" fillId="39" borderId="16" xfId="56" applyFont="1" applyFill="1" applyBorder="1" applyAlignment="1" applyProtection="1">
      <alignment vertical="center"/>
      <protection/>
    </xf>
    <xf numFmtId="49" fontId="7" fillId="39" borderId="19" xfId="56" applyNumberFormat="1" applyFont="1" applyFill="1" applyBorder="1" applyAlignment="1">
      <alignment horizontal="right" vertical="center"/>
      <protection/>
    </xf>
    <xf numFmtId="49" fontId="7" fillId="39" borderId="20" xfId="56" applyNumberFormat="1" applyFont="1" applyFill="1" applyBorder="1" applyAlignment="1">
      <alignment horizontal="left" vertical="center"/>
      <protection/>
    </xf>
    <xf numFmtId="165" fontId="7" fillId="39" borderId="20" xfId="56" applyNumberFormat="1" applyFont="1" applyFill="1" applyBorder="1" applyAlignment="1">
      <alignment horizontal="left" vertical="center"/>
      <protection/>
    </xf>
    <xf numFmtId="49" fontId="7" fillId="39" borderId="19" xfId="56" applyNumberFormat="1" applyFont="1" applyFill="1" applyBorder="1" applyAlignment="1" applyProtection="1">
      <alignment horizontal="right" vertical="center"/>
      <protection locked="0"/>
    </xf>
    <xf numFmtId="49" fontId="7" fillId="39" borderId="20" xfId="56" applyNumberFormat="1" applyFont="1" applyFill="1" applyBorder="1" applyAlignment="1" applyProtection="1">
      <alignment horizontal="left" vertical="center"/>
      <protection locked="0"/>
    </xf>
    <xf numFmtId="0" fontId="7" fillId="39" borderId="21" xfId="56" applyNumberFormat="1" applyFont="1" applyFill="1" applyBorder="1" applyAlignment="1">
      <alignment horizontal="center" vertical="center"/>
      <protection/>
    </xf>
    <xf numFmtId="0" fontId="22" fillId="40" borderId="17" xfId="56" applyFont="1" applyFill="1" applyBorder="1" applyAlignment="1" applyProtection="1">
      <alignment horizontal="center" vertical="center"/>
      <protection locked="0"/>
    </xf>
    <xf numFmtId="49" fontId="7" fillId="36" borderId="19" xfId="56" applyNumberFormat="1" applyFont="1" applyFill="1" applyBorder="1" applyAlignment="1">
      <alignment horizontal="right" vertical="center"/>
      <protection/>
    </xf>
    <xf numFmtId="49" fontId="7" fillId="36" borderId="20" xfId="56" applyNumberFormat="1" applyFont="1" applyFill="1" applyBorder="1" applyAlignment="1">
      <alignment horizontal="left" vertical="center"/>
      <protection/>
    </xf>
    <xf numFmtId="165" fontId="7" fillId="36" borderId="20" xfId="56" applyNumberFormat="1" applyFont="1" applyFill="1" applyBorder="1" applyAlignment="1">
      <alignment horizontal="left" vertical="center"/>
      <protection/>
    </xf>
    <xf numFmtId="49" fontId="2" fillId="0" borderId="0" xfId="56" applyNumberFormat="1" applyFont="1" applyAlignment="1">
      <alignment vertical="center"/>
      <protection/>
    </xf>
    <xf numFmtId="0" fontId="22" fillId="40" borderId="22" xfId="56" applyFont="1" applyFill="1" applyBorder="1" applyAlignment="1" applyProtection="1">
      <alignment horizontal="center" vertical="center"/>
      <protection locked="0"/>
    </xf>
    <xf numFmtId="49" fontId="21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4" fillId="0" borderId="0" xfId="56" applyFont="1" applyFill="1" applyBorder="1" applyAlignment="1">
      <alignment vertical="center"/>
      <protection/>
    </xf>
    <xf numFmtId="49" fontId="24" fillId="0" borderId="0" xfId="56" applyNumberFormat="1" applyFont="1" applyFill="1" applyBorder="1" applyAlignment="1">
      <alignment vertical="center"/>
      <protection/>
    </xf>
    <xf numFmtId="49" fontId="21" fillId="0" borderId="0" xfId="56" applyNumberFormat="1" applyFont="1" applyFill="1" applyBorder="1" applyAlignment="1">
      <alignment vertical="center"/>
      <protection/>
    </xf>
    <xf numFmtId="49" fontId="20" fillId="0" borderId="0" xfId="56" applyNumberFormat="1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49" fontId="25" fillId="0" borderId="0" xfId="56" applyNumberFormat="1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vertical="center"/>
      <protection/>
    </xf>
    <xf numFmtId="49" fontId="17" fillId="0" borderId="0" xfId="56" applyNumberFormat="1" applyFont="1" applyFill="1" applyBorder="1" applyAlignment="1">
      <alignment horizontal="left" vertical="center"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vertical="center"/>
      <protection/>
    </xf>
    <xf numFmtId="49" fontId="62" fillId="0" borderId="0" xfId="56" applyNumberFormat="1" applyFont="1" applyFill="1" applyBorder="1" applyAlignment="1">
      <alignment horizontal="center" vertical="center"/>
      <protection/>
    </xf>
    <xf numFmtId="0" fontId="62" fillId="0" borderId="0" xfId="56" applyFont="1" applyFill="1" applyBorder="1" applyAlignment="1">
      <alignment vertical="center"/>
      <protection/>
    </xf>
    <xf numFmtId="0" fontId="63" fillId="0" borderId="0" xfId="56" applyFont="1" applyFill="1" applyBorder="1" applyAlignment="1">
      <alignment vertical="center"/>
      <protection/>
    </xf>
    <xf numFmtId="0" fontId="21" fillId="0" borderId="0" xfId="56" applyFont="1" applyFill="1" applyBorder="1" applyAlignment="1" applyProtection="1">
      <alignment horizontal="center" vertical="center"/>
      <protection locked="0"/>
    </xf>
    <xf numFmtId="49" fontId="63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 applyProtection="1">
      <alignment vertical="center"/>
      <protection/>
    </xf>
    <xf numFmtId="49" fontId="7" fillId="0" borderId="0" xfId="56" applyNumberFormat="1" applyFont="1" applyFill="1" applyBorder="1" applyAlignment="1">
      <alignment horizontal="right" vertical="center"/>
      <protection/>
    </xf>
    <xf numFmtId="49" fontId="7" fillId="0" borderId="0" xfId="56" applyNumberFormat="1" applyFont="1" applyFill="1" applyBorder="1" applyAlignment="1">
      <alignment horizontal="left" vertical="center"/>
      <protection/>
    </xf>
    <xf numFmtId="165" fontId="7" fillId="0" borderId="0" xfId="56" applyNumberFormat="1" applyFont="1" applyFill="1" applyBorder="1" applyAlignment="1">
      <alignment horizontal="left" vertical="center"/>
      <protection/>
    </xf>
    <xf numFmtId="49" fontId="7" fillId="0" borderId="0" xfId="56" applyNumberFormat="1" applyFont="1" applyFill="1" applyBorder="1" applyAlignment="1" applyProtection="1">
      <alignment horizontal="right" vertical="center"/>
      <protection locked="0"/>
    </xf>
    <xf numFmtId="49" fontId="7" fillId="0" borderId="0" xfId="56" applyNumberFormat="1" applyFont="1" applyFill="1" applyBorder="1" applyAlignment="1" applyProtection="1">
      <alignment horizontal="left" vertical="center"/>
      <protection locked="0"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22" fillId="0" borderId="0" xfId="56" applyFont="1" applyFill="1" applyBorder="1" applyAlignment="1" applyProtection="1">
      <alignment horizontal="center" vertical="center"/>
      <protection locked="0"/>
    </xf>
    <xf numFmtId="49" fontId="2" fillId="0" borderId="0" xfId="56" applyNumberFormat="1" applyFont="1" applyFill="1" applyBorder="1" applyAlignment="1">
      <alignment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49" fontId="25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41" borderId="0" xfId="56" applyFont="1" applyFill="1" applyAlignment="1">
      <alignment vertical="center"/>
      <protection/>
    </xf>
    <xf numFmtId="49" fontId="21" fillId="41" borderId="0" xfId="56" applyNumberFormat="1" applyFont="1" applyFill="1" applyAlignment="1">
      <alignment vertical="center"/>
      <protection/>
    </xf>
    <xf numFmtId="49" fontId="20" fillId="41" borderId="0" xfId="56" applyNumberFormat="1" applyFont="1" applyFill="1" applyAlignment="1">
      <alignment vertical="center"/>
      <protection/>
    </xf>
    <xf numFmtId="0" fontId="2" fillId="41" borderId="0" xfId="56" applyFont="1" applyFill="1" applyAlignment="1">
      <alignment vertical="center"/>
      <protection/>
    </xf>
    <xf numFmtId="0" fontId="10" fillId="42" borderId="23" xfId="56" applyFont="1" applyFill="1" applyBorder="1" applyAlignment="1">
      <alignment vertical="center"/>
      <protection/>
    </xf>
    <xf numFmtId="0" fontId="10" fillId="42" borderId="11" xfId="56" applyFont="1" applyFill="1" applyBorder="1" applyAlignment="1">
      <alignment vertical="center"/>
      <protection/>
    </xf>
    <xf numFmtId="49" fontId="12" fillId="42" borderId="11" xfId="56" applyNumberFormat="1" applyFont="1" applyFill="1" applyBorder="1" applyAlignment="1">
      <alignment horizontal="center" vertical="center"/>
      <protection/>
    </xf>
    <xf numFmtId="49" fontId="12" fillId="42" borderId="11" xfId="56" applyNumberFormat="1" applyFont="1" applyFill="1" applyBorder="1" applyAlignment="1">
      <alignment vertical="center"/>
      <protection/>
    </xf>
    <xf numFmtId="49" fontId="12" fillId="42" borderId="11" xfId="56" applyNumberFormat="1" applyFont="1" applyFill="1" applyBorder="1" applyAlignment="1">
      <alignment horizontal="centerContinuous" vertical="center"/>
      <protection/>
    </xf>
    <xf numFmtId="49" fontId="11" fillId="42" borderId="11" xfId="56" applyNumberFormat="1" applyFont="1" applyFill="1" applyBorder="1" applyAlignment="1">
      <alignment vertical="center"/>
      <protection/>
    </xf>
    <xf numFmtId="49" fontId="11" fillId="42" borderId="24" xfId="56" applyNumberFormat="1" applyFont="1" applyFill="1" applyBorder="1" applyAlignment="1">
      <alignment vertical="center"/>
      <protection/>
    </xf>
    <xf numFmtId="49" fontId="10" fillId="33" borderId="25" xfId="56" applyNumberFormat="1" applyFont="1" applyFill="1" applyBorder="1" applyAlignment="1">
      <alignment horizontal="left" vertical="center"/>
      <protection/>
    </xf>
    <xf numFmtId="0" fontId="17" fillId="0" borderId="0" xfId="56" applyFont="1" applyAlignment="1">
      <alignment vertical="center"/>
      <protection/>
    </xf>
    <xf numFmtId="49" fontId="17" fillId="42" borderId="26" xfId="56" applyNumberFormat="1" applyFont="1" applyFill="1" applyBorder="1" applyAlignment="1">
      <alignment vertical="center"/>
      <protection/>
    </xf>
    <xf numFmtId="49" fontId="17" fillId="42" borderId="0" xfId="56" applyNumberFormat="1" applyFont="1" applyFill="1" applyBorder="1" applyAlignment="1">
      <alignment vertical="center"/>
      <protection/>
    </xf>
    <xf numFmtId="49" fontId="17" fillId="42" borderId="0" xfId="56" applyNumberFormat="1" applyFont="1" applyFill="1" applyBorder="1" applyAlignment="1">
      <alignment horizontal="right" vertical="center"/>
      <protection/>
    </xf>
    <xf numFmtId="49" fontId="17" fillId="42" borderId="0" xfId="56" applyNumberFormat="1" applyFont="1" applyFill="1" applyBorder="1" applyAlignment="1">
      <alignment horizontal="center" vertical="center"/>
      <protection/>
    </xf>
    <xf numFmtId="0" fontId="17" fillId="42" borderId="0" xfId="56" applyFont="1" applyFill="1" applyBorder="1" applyAlignment="1">
      <alignment vertical="center"/>
      <protection/>
    </xf>
    <xf numFmtId="49" fontId="26" fillId="42" borderId="0" xfId="56" applyNumberFormat="1" applyFont="1" applyFill="1" applyBorder="1" applyAlignment="1">
      <alignment horizontal="center" vertical="center"/>
      <protection/>
    </xf>
    <xf numFmtId="49" fontId="18" fillId="42" borderId="0" xfId="56" applyNumberFormat="1" applyFont="1" applyFill="1" applyBorder="1" applyAlignment="1">
      <alignment vertical="center"/>
      <protection/>
    </xf>
    <xf numFmtId="49" fontId="18" fillId="42" borderId="27" xfId="56" applyNumberFormat="1" applyFont="1" applyFill="1" applyBorder="1" applyAlignment="1">
      <alignment vertical="center"/>
      <protection/>
    </xf>
    <xf numFmtId="49" fontId="10" fillId="33" borderId="28" xfId="56" applyNumberFormat="1" applyFont="1" applyFill="1" applyBorder="1" applyAlignment="1">
      <alignment vertical="center"/>
      <protection/>
    </xf>
    <xf numFmtId="49" fontId="10" fillId="33" borderId="29" xfId="56" applyNumberFormat="1" applyFont="1" applyFill="1" applyBorder="1" applyAlignment="1">
      <alignment vertical="center"/>
      <protection/>
    </xf>
    <xf numFmtId="49" fontId="18" fillId="33" borderId="30" xfId="56" applyNumberFormat="1" applyFont="1" applyFill="1" applyBorder="1" applyAlignment="1">
      <alignment vertical="center"/>
      <protection/>
    </xf>
    <xf numFmtId="0" fontId="17" fillId="42" borderId="26" xfId="56" applyFont="1" applyFill="1" applyBorder="1" applyAlignment="1">
      <alignment vertical="center"/>
      <protection/>
    </xf>
    <xf numFmtId="49" fontId="17" fillId="0" borderId="0" xfId="56" applyNumberFormat="1" applyFont="1" applyBorder="1" applyAlignment="1" applyProtection="1">
      <alignment vertical="center"/>
      <protection locked="0"/>
    </xf>
    <xf numFmtId="49" fontId="18" fillId="0" borderId="0" xfId="56" applyNumberFormat="1" applyFont="1" applyBorder="1" applyAlignment="1" applyProtection="1">
      <alignment vertical="center"/>
      <protection locked="0"/>
    </xf>
    <xf numFmtId="49" fontId="18" fillId="0" borderId="30" xfId="56" applyNumberFormat="1" applyFont="1" applyBorder="1" applyAlignment="1">
      <alignment vertical="center"/>
      <protection/>
    </xf>
    <xf numFmtId="0" fontId="10" fillId="42" borderId="26" xfId="56" applyFont="1" applyFill="1" applyBorder="1" applyAlignment="1">
      <alignment vertical="center"/>
      <protection/>
    </xf>
    <xf numFmtId="0" fontId="10" fillId="42" borderId="0" xfId="56" applyFont="1" applyFill="1" applyBorder="1" applyAlignment="1">
      <alignment vertical="center"/>
      <protection/>
    </xf>
    <xf numFmtId="49" fontId="17" fillId="0" borderId="31" xfId="56" applyNumberFormat="1" applyFont="1" applyBorder="1" applyAlignment="1" applyProtection="1">
      <alignment vertical="center"/>
      <protection locked="0"/>
    </xf>
    <xf numFmtId="49" fontId="18" fillId="0" borderId="31" xfId="56" applyNumberFormat="1" applyFont="1" applyBorder="1" applyAlignment="1" applyProtection="1">
      <alignment vertical="center"/>
      <protection locked="0"/>
    </xf>
    <xf numFmtId="49" fontId="18" fillId="0" borderId="32" xfId="56" applyNumberFormat="1" applyFont="1" applyBorder="1" applyAlignment="1">
      <alignment vertical="center"/>
      <protection/>
    </xf>
    <xf numFmtId="0" fontId="17" fillId="42" borderId="0" xfId="56" applyFont="1" applyFill="1" applyBorder="1" applyAlignment="1">
      <alignment horizontal="right" vertical="center"/>
      <protection/>
    </xf>
    <xf numFmtId="49" fontId="17" fillId="0" borderId="0" xfId="56" applyNumberFormat="1" applyFont="1" applyBorder="1" applyAlignment="1">
      <alignment vertical="center"/>
      <protection/>
    </xf>
    <xf numFmtId="49" fontId="18" fillId="0" borderId="0" xfId="56" applyNumberFormat="1" applyFont="1" applyBorder="1" applyAlignment="1">
      <alignment vertical="center"/>
      <protection/>
    </xf>
    <xf numFmtId="49" fontId="17" fillId="42" borderId="33" xfId="56" applyNumberFormat="1" applyFont="1" applyFill="1" applyBorder="1" applyAlignment="1">
      <alignment vertical="center"/>
      <protection/>
    </xf>
    <xf numFmtId="49" fontId="17" fillId="42" borderId="10" xfId="56" applyNumberFormat="1" applyFont="1" applyFill="1" applyBorder="1" applyAlignment="1">
      <alignment vertical="center"/>
      <protection/>
    </xf>
    <xf numFmtId="0" fontId="17" fillId="42" borderId="10" xfId="56" applyFont="1" applyFill="1" applyBorder="1" applyAlignment="1">
      <alignment horizontal="right" vertical="center"/>
      <protection/>
    </xf>
    <xf numFmtId="49" fontId="17" fillId="42" borderId="10" xfId="56" applyNumberFormat="1" applyFont="1" applyFill="1" applyBorder="1" applyAlignment="1">
      <alignment horizontal="center" vertical="center"/>
      <protection/>
    </xf>
    <xf numFmtId="0" fontId="17" fillId="42" borderId="10" xfId="56" applyFont="1" applyFill="1" applyBorder="1" applyAlignment="1">
      <alignment vertical="center"/>
      <protection/>
    </xf>
    <xf numFmtId="49" fontId="26" fillId="42" borderId="10" xfId="56" applyNumberFormat="1" applyFont="1" applyFill="1" applyBorder="1" applyAlignment="1">
      <alignment horizontal="center" vertical="center"/>
      <protection/>
    </xf>
    <xf numFmtId="49" fontId="18" fillId="42" borderId="10" xfId="56" applyNumberFormat="1" applyFont="1" applyFill="1" applyBorder="1" applyAlignment="1">
      <alignment vertical="center"/>
      <protection/>
    </xf>
    <xf numFmtId="49" fontId="18" fillId="42" borderId="34" xfId="56" applyNumberFormat="1" applyFont="1" applyFill="1" applyBorder="1" applyAlignment="1">
      <alignment vertical="center"/>
      <protection/>
    </xf>
    <xf numFmtId="49" fontId="17" fillId="0" borderId="10" xfId="56" applyNumberFormat="1" applyFont="1" applyBorder="1" applyAlignment="1">
      <alignment vertical="center"/>
      <protection/>
    </xf>
    <xf numFmtId="49" fontId="18" fillId="0" borderId="10" xfId="56" applyNumberFormat="1" applyFont="1" applyBorder="1" applyAlignment="1">
      <alignment vertical="center"/>
      <protection/>
    </xf>
    <xf numFmtId="0" fontId="27" fillId="43" borderId="35" xfId="56" applyFont="1" applyFill="1" applyBorder="1" applyAlignment="1">
      <alignment horizontal="right" vertical="center"/>
      <protection/>
    </xf>
    <xf numFmtId="0" fontId="2" fillId="0" borderId="0" xfId="56">
      <alignment/>
      <protection/>
    </xf>
    <xf numFmtId="49" fontId="21" fillId="0" borderId="0" xfId="56" applyNumberFormat="1" applyFont="1" applyAlignment="1">
      <alignment horizontal="center" vertical="center"/>
      <protection/>
    </xf>
    <xf numFmtId="49" fontId="21" fillId="0" borderId="0" xfId="56" applyNumberFormat="1" applyFont="1" applyAlignment="1">
      <alignment vertical="center"/>
      <protection/>
    </xf>
    <xf numFmtId="0" fontId="18" fillId="0" borderId="0" xfId="56" applyFont="1">
      <alignment/>
      <protection/>
    </xf>
    <xf numFmtId="0" fontId="9" fillId="0" borderId="0" xfId="56" applyFont="1">
      <alignment/>
      <protection/>
    </xf>
    <xf numFmtId="0" fontId="7" fillId="39" borderId="19" xfId="56" applyNumberFormat="1" applyFont="1" applyFill="1" applyBorder="1" applyAlignment="1">
      <alignment horizontal="center" vertical="center"/>
      <protection/>
    </xf>
    <xf numFmtId="0" fontId="7" fillId="39" borderId="18" xfId="56" applyNumberFormat="1" applyFont="1" applyFill="1" applyBorder="1" applyAlignment="1">
      <alignment horizontal="center" vertical="center"/>
      <protection/>
    </xf>
    <xf numFmtId="0" fontId="7" fillId="39" borderId="36" xfId="56" applyNumberFormat="1" applyFont="1" applyFill="1" applyBorder="1" applyAlignment="1">
      <alignment horizontal="center" vertical="center"/>
      <protection/>
    </xf>
    <xf numFmtId="0" fontId="7" fillId="36" borderId="19" xfId="56" applyNumberFormat="1" applyFont="1" applyFill="1" applyBorder="1" applyAlignment="1">
      <alignment horizontal="center" vertical="center"/>
      <protection/>
    </xf>
    <xf numFmtId="0" fontId="7" fillId="36" borderId="18" xfId="56" applyNumberFormat="1" applyFont="1" applyFill="1" applyBorder="1" applyAlignment="1">
      <alignment horizontal="center" vertical="center"/>
      <protection/>
    </xf>
    <xf numFmtId="0" fontId="7" fillId="36" borderId="36" xfId="56" applyNumberFormat="1" applyFont="1" applyFill="1" applyBorder="1" applyAlignment="1">
      <alignment horizontal="center" vertical="center"/>
      <protection/>
    </xf>
    <xf numFmtId="49" fontId="10" fillId="0" borderId="25" xfId="56" applyNumberFormat="1" applyFont="1" applyBorder="1" applyAlignment="1" applyProtection="1">
      <alignment horizontal="center" vertical="center"/>
      <protection locked="0"/>
    </xf>
    <xf numFmtId="0" fontId="10" fillId="0" borderId="37" xfId="56" applyNumberFormat="1" applyFont="1" applyBorder="1" applyAlignment="1" applyProtection="1">
      <alignment horizontal="center" vertical="center"/>
      <protection locked="0"/>
    </xf>
    <xf numFmtId="0" fontId="7" fillId="36" borderId="19" xfId="56" applyNumberFormat="1" applyFont="1" applyFill="1" applyBorder="1" applyAlignment="1" applyProtection="1">
      <alignment horizontal="center" vertical="center"/>
      <protection hidden="1"/>
    </xf>
    <xf numFmtId="0" fontId="7" fillId="36" borderId="18" xfId="56" applyNumberFormat="1" applyFont="1" applyFill="1" applyBorder="1" applyAlignment="1" applyProtection="1">
      <alignment horizontal="center" vertical="center"/>
      <protection hidden="1"/>
    </xf>
    <xf numFmtId="0" fontId="62" fillId="34" borderId="14" xfId="56" applyFont="1" applyFill="1" applyBorder="1" applyAlignment="1">
      <alignment horizontal="center" vertical="center"/>
      <protection/>
    </xf>
    <xf numFmtId="0" fontId="62" fillId="34" borderId="20" xfId="56" applyFont="1" applyFill="1" applyBorder="1" applyAlignment="1">
      <alignment horizontal="center" vertical="center"/>
      <protection/>
    </xf>
    <xf numFmtId="0" fontId="62" fillId="34" borderId="18" xfId="56" applyFont="1" applyFill="1" applyBorder="1" applyAlignment="1">
      <alignment horizontal="center" vertical="center"/>
      <protection/>
    </xf>
    <xf numFmtId="0" fontId="62" fillId="34" borderId="19" xfId="56" applyFont="1" applyFill="1" applyBorder="1" applyAlignment="1">
      <alignment horizontal="center" vertical="center"/>
      <protection/>
    </xf>
    <xf numFmtId="49" fontId="63" fillId="34" borderId="19" xfId="56" applyNumberFormat="1" applyFont="1" applyFill="1" applyBorder="1" applyAlignment="1">
      <alignment horizontal="center" vertical="center"/>
      <protection/>
    </xf>
    <xf numFmtId="49" fontId="63" fillId="34" borderId="20" xfId="56" applyNumberFormat="1" applyFont="1" applyFill="1" applyBorder="1" applyAlignment="1">
      <alignment horizontal="center" vertical="center"/>
      <protection/>
    </xf>
    <xf numFmtId="49" fontId="63" fillId="34" borderId="18" xfId="56" applyNumberFormat="1" applyFont="1" applyFill="1" applyBorder="1" applyAlignment="1">
      <alignment horizontal="center" vertical="center"/>
      <protection/>
    </xf>
    <xf numFmtId="49" fontId="14" fillId="0" borderId="0" xfId="56" applyNumberFormat="1" applyFont="1" applyFill="1" applyBorder="1" applyAlignment="1" applyProtection="1">
      <alignment horizontal="center" vertical="center"/>
      <protection locked="0"/>
    </xf>
    <xf numFmtId="49" fontId="7" fillId="42" borderId="38" xfId="56" applyNumberFormat="1" applyFont="1" applyFill="1" applyBorder="1" applyAlignment="1" applyProtection="1">
      <alignment horizontal="center" vertical="center"/>
      <protection locked="0"/>
    </xf>
    <xf numFmtId="49" fontId="7" fillId="42" borderId="39" xfId="56" applyNumberFormat="1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Border="1" applyAlignment="1" applyProtection="1">
      <alignment horizontal="center" vertical="center"/>
      <protection locked="0"/>
    </xf>
    <xf numFmtId="14" fontId="14" fillId="0" borderId="10" xfId="56" applyNumberFormat="1" applyFont="1" applyBorder="1" applyAlignment="1">
      <alignment horizontal="left" vertical="center"/>
      <protection/>
    </xf>
    <xf numFmtId="3" fontId="14" fillId="0" borderId="10" xfId="56" applyNumberFormat="1" applyFont="1" applyBorder="1" applyAlignment="1">
      <alignment horizontal="center" vertical="center"/>
      <protection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62" fillId="0" borderId="0" xfId="56" applyFont="1" applyFill="1" applyBorder="1" applyAlignment="1">
      <alignment horizontal="center" vertical="center"/>
      <protection/>
    </xf>
    <xf numFmtId="49" fontId="63" fillId="0" borderId="0" xfId="56" applyNumberFormat="1" applyFont="1" applyFill="1" applyBorder="1" applyAlignment="1">
      <alignment horizontal="center" vertical="center"/>
      <protection/>
    </xf>
    <xf numFmtId="0" fontId="7" fillId="0" borderId="0" xfId="56" applyNumberFormat="1" applyFont="1" applyFill="1" applyBorder="1" applyAlignment="1" applyProtection="1">
      <alignment horizontal="center" vertical="center"/>
      <protection hidden="1"/>
    </xf>
    <xf numFmtId="49" fontId="7" fillId="0" borderId="0" xfId="56" applyNumberFormat="1" applyFont="1" applyFill="1" applyBorder="1" applyAlignment="1" applyProtection="1">
      <alignment horizontal="center" vertical="center"/>
      <protection locked="0"/>
    </xf>
    <xf numFmtId="49" fontId="7" fillId="44" borderId="38" xfId="56" applyNumberFormat="1" applyFont="1" applyFill="1" applyBorder="1" applyAlignment="1" applyProtection="1">
      <alignment horizontal="center" vertical="center"/>
      <protection locked="0"/>
    </xf>
    <xf numFmtId="49" fontId="7" fillId="44" borderId="39" xfId="56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0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 patternType="solid"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2MOD166Q\TK%20Victori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RIPREMA DECACI RR"/>
      <sheetName val="ROUND ROBIN DECACI"/>
      <sheetName val="PRIPREMA DECACI ZLATNI"/>
      <sheetName val="DECACI ZLATNI 16"/>
      <sheetName val="PRIPREMA DECACI SREBRNI"/>
      <sheetName val="DECACI SREBRNI 8"/>
      <sheetName val="PRIPREMA DEVOJCICE RR"/>
      <sheetName val="ROUND ROBIN DEVOJCICE"/>
      <sheetName val="PRIPREMA DEVOJCICE ZLATNI"/>
      <sheetName val="DEVOJCICE ZLATNI 8"/>
      <sheetName val="PRIPREMA DEVOJCICE SREBRNI"/>
      <sheetName val="DEVOJCICE SREBRNI 4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10">
          <cell r="A10" t="str">
            <v>22.07.2017.</v>
          </cell>
          <cell r="C10" t="str">
            <v>Beograd, TK Victoria</v>
          </cell>
          <cell r="D10" t="str">
            <v>ll</v>
          </cell>
          <cell r="E10" t="str">
            <v>Marko Ristić</v>
          </cell>
        </row>
        <row r="12">
          <cell r="A12" t="str">
            <v>narandžasti</v>
          </cell>
        </row>
      </sheetData>
      <sheetData sheetId="7">
        <row r="7">
          <cell r="A7">
            <v>1</v>
          </cell>
          <cell r="B7" t="str">
            <v>MILOŠEVIĆ</v>
          </cell>
          <cell r="C7" t="str">
            <v>KATARINA</v>
          </cell>
          <cell r="D7" t="str">
            <v>DIN</v>
          </cell>
          <cell r="E7" t="str">
            <v>09.04.2007</v>
          </cell>
          <cell r="O7" t="str">
            <v>DA</v>
          </cell>
          <cell r="V7" t="str">
            <v>MILOŠEVIĆ KATARINA</v>
          </cell>
        </row>
        <row r="8">
          <cell r="A8">
            <v>2</v>
          </cell>
          <cell r="B8" t="str">
            <v>JOTIĆ</v>
          </cell>
          <cell r="C8" t="str">
            <v>SABRINA</v>
          </cell>
          <cell r="D8" t="str">
            <v>ADV</v>
          </cell>
          <cell r="E8" t="str">
            <v>20.02.2008</v>
          </cell>
          <cell r="O8" t="str">
            <v>DA</v>
          </cell>
          <cell r="V8" t="str">
            <v>JOTIĆ SABRINA</v>
          </cell>
        </row>
        <row r="9">
          <cell r="A9">
            <v>3</v>
          </cell>
          <cell r="B9" t="str">
            <v>VELJIĆ</v>
          </cell>
          <cell r="C9" t="str">
            <v>IVA</v>
          </cell>
          <cell r="D9" t="str">
            <v>DRI</v>
          </cell>
          <cell r="E9" t="str">
            <v>14.08.2007</v>
          </cell>
          <cell r="O9" t="str">
            <v>DA</v>
          </cell>
          <cell r="V9" t="str">
            <v>VELJIĆ IVA</v>
          </cell>
        </row>
        <row r="10">
          <cell r="A10">
            <v>4</v>
          </cell>
          <cell r="B10" t="str">
            <v>KOSTIĆ</v>
          </cell>
          <cell r="C10" t="str">
            <v>IVA</v>
          </cell>
          <cell r="D10" t="str">
            <v>DRI</v>
          </cell>
          <cell r="E10" t="str">
            <v>21.08.2008</v>
          </cell>
          <cell r="O10" t="str">
            <v>DA</v>
          </cell>
          <cell r="V10" t="str">
            <v>KOSTIĆ IVA</v>
          </cell>
        </row>
        <row r="11">
          <cell r="A11">
            <v>5</v>
          </cell>
          <cell r="B11" t="str">
            <v>JOJIĆ</v>
          </cell>
          <cell r="C11" t="str">
            <v>SARA</v>
          </cell>
          <cell r="D11" t="str">
            <v>DRI</v>
          </cell>
          <cell r="E11" t="str">
            <v>17.06.2008</v>
          </cell>
          <cell r="O11" t="str">
            <v>DA</v>
          </cell>
          <cell r="V11" t="str">
            <v>JOJIĆ SARA</v>
          </cell>
        </row>
        <row r="12">
          <cell r="A12">
            <v>6</v>
          </cell>
          <cell r="B12" t="str">
            <v>BANKOVIĆ</v>
          </cell>
          <cell r="C12" t="str">
            <v>NIKOLINA</v>
          </cell>
          <cell r="D12" t="str">
            <v>ADV</v>
          </cell>
          <cell r="E12" t="str">
            <v>16.08.2007</v>
          </cell>
          <cell r="O12" t="str">
            <v>DA</v>
          </cell>
          <cell r="V12" t="str">
            <v>BANKOVIĆ NIKOLINA</v>
          </cell>
        </row>
        <row r="13">
          <cell r="A13">
            <v>7</v>
          </cell>
          <cell r="B13" t="str">
            <v>ŽIVKOV</v>
          </cell>
          <cell r="C13" t="str">
            <v>TARA</v>
          </cell>
          <cell r="D13" t="str">
            <v>WIN</v>
          </cell>
          <cell r="E13" t="str">
            <v>01.08.2007</v>
          </cell>
          <cell r="O13" t="str">
            <v>DA</v>
          </cell>
          <cell r="V13" t="str">
            <v>ŽIVKOV TARA</v>
          </cell>
        </row>
        <row r="14">
          <cell r="A14">
            <v>8</v>
          </cell>
          <cell r="B14" t="str">
            <v>ĐORĐEVIĆ</v>
          </cell>
          <cell r="C14" t="str">
            <v>IVONA</v>
          </cell>
          <cell r="D14" t="str">
            <v>FET</v>
          </cell>
          <cell r="E14" t="str">
            <v>10.07.2007</v>
          </cell>
          <cell r="O14" t="str">
            <v>DA</v>
          </cell>
          <cell r="V14" t="str">
            <v>ĐORĐEVIĆ IVONA</v>
          </cell>
        </row>
        <row r="15">
          <cell r="A15">
            <v>9</v>
          </cell>
          <cell r="B15" t="str">
            <v>KUGLI</v>
          </cell>
          <cell r="C15" t="str">
            <v>MILICA</v>
          </cell>
          <cell r="D15" t="str">
            <v>KIK</v>
          </cell>
          <cell r="E15" t="str">
            <v>23.05.2009</v>
          </cell>
          <cell r="O15" t="str">
            <v>DA</v>
          </cell>
          <cell r="V15" t="str">
            <v>KUGLI MILICA</v>
          </cell>
        </row>
        <row r="16">
          <cell r="A16">
            <v>10</v>
          </cell>
          <cell r="V16" t="str">
            <v> </v>
          </cell>
        </row>
        <row r="17">
          <cell r="A17">
            <v>11</v>
          </cell>
          <cell r="V17" t="str">
            <v> </v>
          </cell>
        </row>
        <row r="18">
          <cell r="A18">
            <v>12</v>
          </cell>
          <cell r="V18" t="str">
            <v> </v>
          </cell>
        </row>
        <row r="19">
          <cell r="A19">
            <v>13</v>
          </cell>
          <cell r="V19" t="str">
            <v> </v>
          </cell>
        </row>
        <row r="20">
          <cell r="A20">
            <v>14</v>
          </cell>
          <cell r="V20" t="str">
            <v> </v>
          </cell>
        </row>
        <row r="21">
          <cell r="A21">
            <v>15</v>
          </cell>
          <cell r="V21" t="str">
            <v> </v>
          </cell>
        </row>
        <row r="22">
          <cell r="A22">
            <v>16</v>
          </cell>
          <cell r="V22" t="str">
            <v> </v>
          </cell>
        </row>
        <row r="23">
          <cell r="A23">
            <v>17</v>
          </cell>
          <cell r="V23" t="str">
            <v> </v>
          </cell>
        </row>
        <row r="24">
          <cell r="A24">
            <v>18</v>
          </cell>
          <cell r="V24" t="str">
            <v> </v>
          </cell>
        </row>
        <row r="25">
          <cell r="A25">
            <v>19</v>
          </cell>
          <cell r="V25" t="str">
            <v> </v>
          </cell>
        </row>
        <row r="26">
          <cell r="A26">
            <v>20</v>
          </cell>
          <cell r="V26" t="str">
            <v> </v>
          </cell>
        </row>
        <row r="27">
          <cell r="A27">
            <v>21</v>
          </cell>
          <cell r="V27" t="str">
            <v> </v>
          </cell>
        </row>
        <row r="28">
          <cell r="A28">
            <v>22</v>
          </cell>
          <cell r="V28" t="str">
            <v> </v>
          </cell>
        </row>
        <row r="29">
          <cell r="A29">
            <v>23</v>
          </cell>
          <cell r="V29" t="str">
            <v> </v>
          </cell>
        </row>
        <row r="30">
          <cell r="A30">
            <v>24</v>
          </cell>
          <cell r="V30" t="str">
            <v> </v>
          </cell>
        </row>
        <row r="31">
          <cell r="A31">
            <v>25</v>
          </cell>
          <cell r="V31" t="str">
            <v> </v>
          </cell>
        </row>
        <row r="32">
          <cell r="A32">
            <v>26</v>
          </cell>
          <cell r="V32" t="str">
            <v> </v>
          </cell>
        </row>
        <row r="33">
          <cell r="A33">
            <v>27</v>
          </cell>
          <cell r="V33" t="str">
            <v> </v>
          </cell>
        </row>
        <row r="34">
          <cell r="A34">
            <v>28</v>
          </cell>
          <cell r="V34" t="str">
            <v> </v>
          </cell>
        </row>
        <row r="35">
          <cell r="A35">
            <v>29</v>
          </cell>
          <cell r="V35" t="str">
            <v> </v>
          </cell>
        </row>
        <row r="36">
          <cell r="A36">
            <v>30</v>
          </cell>
          <cell r="V36" t="str">
            <v> </v>
          </cell>
        </row>
        <row r="37">
          <cell r="A37">
            <v>31</v>
          </cell>
          <cell r="V37" t="str">
            <v> </v>
          </cell>
        </row>
        <row r="38">
          <cell r="A38">
            <v>32</v>
          </cell>
          <cell r="V38" t="str">
            <v> </v>
          </cell>
        </row>
        <row r="39">
          <cell r="A39">
            <v>33</v>
          </cell>
          <cell r="V39" t="str">
            <v> </v>
          </cell>
        </row>
        <row r="40">
          <cell r="A40">
            <v>34</v>
          </cell>
          <cell r="V40" t="str">
            <v> </v>
          </cell>
        </row>
        <row r="41">
          <cell r="A41">
            <v>35</v>
          </cell>
          <cell r="V41" t="str">
            <v> </v>
          </cell>
        </row>
        <row r="42">
          <cell r="A42">
            <v>36</v>
          </cell>
          <cell r="V42" t="str">
            <v> </v>
          </cell>
        </row>
        <row r="43">
          <cell r="A43">
            <v>37</v>
          </cell>
          <cell r="V43" t="str">
            <v> </v>
          </cell>
        </row>
        <row r="44">
          <cell r="A44">
            <v>38</v>
          </cell>
          <cell r="V44" t="str">
            <v> </v>
          </cell>
        </row>
        <row r="45">
          <cell r="A45">
            <v>39</v>
          </cell>
          <cell r="V45" t="str">
            <v> </v>
          </cell>
        </row>
        <row r="46">
          <cell r="A46">
            <v>40</v>
          </cell>
          <cell r="V46" t="str">
            <v> </v>
          </cell>
        </row>
        <row r="47">
          <cell r="A47">
            <v>41</v>
          </cell>
          <cell r="V47" t="str">
            <v> </v>
          </cell>
        </row>
        <row r="48">
          <cell r="A48">
            <v>42</v>
          </cell>
          <cell r="V48" t="str">
            <v> </v>
          </cell>
        </row>
        <row r="49">
          <cell r="A49">
            <v>43</v>
          </cell>
          <cell r="V49" t="str">
            <v> </v>
          </cell>
        </row>
        <row r="50">
          <cell r="A50">
            <v>44</v>
          </cell>
          <cell r="V50" t="str">
            <v> </v>
          </cell>
        </row>
        <row r="51">
          <cell r="A51">
            <v>45</v>
          </cell>
          <cell r="V51" t="str">
            <v> </v>
          </cell>
        </row>
        <row r="52">
          <cell r="A52">
            <v>46</v>
          </cell>
          <cell r="V52" t="str">
            <v> </v>
          </cell>
        </row>
        <row r="53">
          <cell r="A53">
            <v>47</v>
          </cell>
          <cell r="V53" t="str">
            <v> </v>
          </cell>
        </row>
        <row r="54">
          <cell r="A54">
            <v>48</v>
          </cell>
          <cell r="V54" t="str">
            <v> </v>
          </cell>
        </row>
        <row r="55">
          <cell r="A55">
            <v>49</v>
          </cell>
          <cell r="V55" t="str">
            <v> </v>
          </cell>
        </row>
        <row r="56">
          <cell r="A56">
            <v>50</v>
          </cell>
          <cell r="V56" t="str">
            <v> </v>
          </cell>
        </row>
        <row r="57">
          <cell r="A57">
            <v>51</v>
          </cell>
          <cell r="V57" t="str">
            <v> </v>
          </cell>
        </row>
        <row r="58">
          <cell r="A58">
            <v>52</v>
          </cell>
          <cell r="V58" t="str">
            <v> </v>
          </cell>
        </row>
        <row r="59">
          <cell r="A59">
            <v>53</v>
          </cell>
          <cell r="V59" t="str">
            <v> </v>
          </cell>
        </row>
        <row r="60">
          <cell r="A60">
            <v>54</v>
          </cell>
          <cell r="V60" t="str">
            <v> </v>
          </cell>
        </row>
        <row r="61">
          <cell r="A61">
            <v>55</v>
          </cell>
          <cell r="V61" t="str">
            <v> </v>
          </cell>
        </row>
        <row r="62">
          <cell r="A62">
            <v>56</v>
          </cell>
          <cell r="V62" t="str">
            <v> </v>
          </cell>
        </row>
        <row r="63">
          <cell r="A63">
            <v>57</v>
          </cell>
          <cell r="V63" t="str">
            <v> </v>
          </cell>
        </row>
        <row r="64">
          <cell r="A64">
            <v>58</v>
          </cell>
          <cell r="V64" t="str">
            <v> </v>
          </cell>
        </row>
        <row r="65">
          <cell r="A65">
            <v>59</v>
          </cell>
          <cell r="V65" t="str">
            <v> </v>
          </cell>
        </row>
        <row r="66">
          <cell r="A66">
            <v>60</v>
          </cell>
          <cell r="V66" t="str">
            <v> </v>
          </cell>
        </row>
        <row r="67">
          <cell r="A67">
            <v>61</v>
          </cell>
          <cell r="V67" t="str">
            <v> </v>
          </cell>
        </row>
        <row r="68">
          <cell r="A68">
            <v>62</v>
          </cell>
          <cell r="V68" t="str">
            <v> </v>
          </cell>
        </row>
        <row r="69">
          <cell r="A69">
            <v>63</v>
          </cell>
          <cell r="V69" t="str">
            <v> </v>
          </cell>
        </row>
        <row r="70">
          <cell r="A70">
            <v>64</v>
          </cell>
          <cell r="B70" t="str">
            <v>ristic</v>
          </cell>
          <cell r="C70" t="str">
            <v>marko</v>
          </cell>
          <cell r="D70" t="str">
            <v>klb</v>
          </cell>
          <cell r="V70" t="str">
            <v>ristic marko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showGridLines="0" showZeros="0" tabSelected="1" zoomScalePageLayoutView="0" workbookViewId="0" topLeftCell="A1">
      <selection activeCell="M32" sqref="M32"/>
    </sheetView>
  </sheetViews>
  <sheetFormatPr defaultColWidth="9.140625" defaultRowHeight="15"/>
  <cols>
    <col min="1" max="2" width="3.28125" style="151" customWidth="1"/>
    <col min="3" max="3" width="23.140625" style="151" customWidth="1"/>
    <col min="4" max="4" width="6.00390625" style="151" customWidth="1"/>
    <col min="5" max="5" width="3.57421875" style="151" customWidth="1"/>
    <col min="6" max="6" width="2.00390625" style="151" customWidth="1"/>
    <col min="7" max="7" width="3.28125" style="151" customWidth="1"/>
    <col min="8" max="8" width="3.57421875" style="151" customWidth="1"/>
    <col min="9" max="9" width="2.00390625" style="151" customWidth="1"/>
    <col min="10" max="10" width="3.28125" style="151" customWidth="1"/>
    <col min="11" max="11" width="3.57421875" style="151" customWidth="1"/>
    <col min="12" max="12" width="2.00390625" style="154" customWidth="1"/>
    <col min="13" max="13" width="3.28125" style="154" customWidth="1"/>
    <col min="14" max="14" width="3.57421875" style="154" customWidth="1"/>
    <col min="15" max="15" width="2.00390625" style="151" customWidth="1"/>
    <col min="16" max="16" width="3.28125" style="151" customWidth="1"/>
    <col min="17" max="17" width="3.57421875" style="154" customWidth="1"/>
    <col min="18" max="18" width="2.00390625" style="151" customWidth="1"/>
    <col min="19" max="19" width="3.28125" style="151" customWidth="1"/>
    <col min="20" max="20" width="1.7109375" style="155" customWidth="1"/>
    <col min="21" max="21" width="10.7109375" style="151" customWidth="1"/>
    <col min="22" max="22" width="6.421875" style="154" customWidth="1"/>
    <col min="23" max="23" width="4.7109375" style="151" customWidth="1"/>
    <col min="24" max="24" width="1.7109375" style="155" customWidth="1"/>
    <col min="25" max="25" width="9.140625" style="151" hidden="1" customWidth="1"/>
    <col min="26" max="26" width="8.7109375" style="151" customWidth="1"/>
    <col min="27" max="27" width="9.140625" style="151" hidden="1" customWidth="1"/>
    <col min="28" max="16384" width="9.140625" style="151" customWidth="1"/>
  </cols>
  <sheetData>
    <row r="1" spans="1:24" s="6" customFormat="1" ht="26.2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 t="s">
        <v>0</v>
      </c>
      <c r="P1" s="4"/>
      <c r="Q1" s="4"/>
      <c r="R1" s="5"/>
      <c r="S1" s="5"/>
      <c r="T1" s="3"/>
      <c r="U1" s="3" t="s">
        <v>1</v>
      </c>
      <c r="V1" s="3"/>
      <c r="W1" s="2"/>
      <c r="X1" s="3"/>
    </row>
    <row r="2" spans="1:24" s="11" customFormat="1" ht="12.75" customHeight="1">
      <c r="A2" s="7" t="s">
        <v>2</v>
      </c>
      <c r="B2" s="7"/>
      <c r="C2" s="7"/>
      <c r="D2" s="7"/>
      <c r="E2" s="7"/>
      <c r="F2" s="7"/>
      <c r="G2" s="7"/>
      <c r="H2" s="8"/>
      <c r="I2" s="9"/>
      <c r="J2" s="9"/>
      <c r="K2" s="9"/>
      <c r="L2" s="10"/>
      <c r="M2" s="10"/>
      <c r="N2" s="10"/>
      <c r="O2" s="4" t="s">
        <v>3</v>
      </c>
      <c r="P2" s="4"/>
      <c r="Q2" s="4"/>
      <c r="R2" s="4"/>
      <c r="S2" s="4"/>
      <c r="T2" s="10"/>
      <c r="U2" s="9"/>
      <c r="V2" s="10"/>
      <c r="W2" s="9"/>
      <c r="X2" s="10"/>
    </row>
    <row r="3" spans="1:24" s="16" customFormat="1" ht="11.25" customHeight="1">
      <c r="A3" s="12" t="s">
        <v>4</v>
      </c>
      <c r="B3" s="12"/>
      <c r="C3" s="12"/>
      <c r="D3" s="12" t="s">
        <v>5</v>
      </c>
      <c r="E3" s="12"/>
      <c r="F3" s="12"/>
      <c r="G3" s="12"/>
      <c r="H3" s="12"/>
      <c r="I3" s="12"/>
      <c r="J3" s="12"/>
      <c r="K3" s="13" t="s">
        <v>6</v>
      </c>
      <c r="L3" s="14"/>
      <c r="M3" s="14"/>
      <c r="N3" s="14"/>
      <c r="O3" s="14"/>
      <c r="P3" s="12" t="s">
        <v>7</v>
      </c>
      <c r="Q3" s="14"/>
      <c r="R3" s="12"/>
      <c r="S3" s="12"/>
      <c r="T3" s="14"/>
      <c r="U3" s="12"/>
      <c r="V3" s="14"/>
      <c r="W3" s="12"/>
      <c r="X3" s="15" t="s">
        <v>8</v>
      </c>
    </row>
    <row r="4" spans="1:24" s="26" customFormat="1" ht="11.25" customHeight="1" thickBot="1">
      <c r="A4" s="177" t="str">
        <f>'[1]PODEŠAVANJA-NE BRISATI'!A10</f>
        <v>22.07.2017.</v>
      </c>
      <c r="B4" s="177"/>
      <c r="C4" s="177"/>
      <c r="D4" s="17" t="str">
        <f>'[1]PODEŠAVANJA-NE BRISATI'!C10</f>
        <v>Beograd, TK Victoria</v>
      </c>
      <c r="E4" s="17"/>
      <c r="F4" s="17"/>
      <c r="G4" s="17"/>
      <c r="H4" s="17"/>
      <c r="I4" s="18"/>
      <c r="J4" s="18"/>
      <c r="K4" s="178" t="str">
        <f>'[1]PODEŠAVANJA-NE BRISATI'!D10</f>
        <v>ll</v>
      </c>
      <c r="L4" s="178"/>
      <c r="M4" s="178"/>
      <c r="N4" s="19"/>
      <c r="O4" s="20"/>
      <c r="P4" s="21" t="str">
        <f>'[1]PODEŠAVANJA-NE BRISATI'!$A$12</f>
        <v>narandžasti</v>
      </c>
      <c r="Q4" s="19"/>
      <c r="R4" s="22"/>
      <c r="S4" s="23"/>
      <c r="T4" s="19"/>
      <c r="U4" s="24"/>
      <c r="V4" s="19"/>
      <c r="W4" s="24"/>
      <c r="X4" s="25" t="str">
        <f>'[1]PODEŠAVANJA-NE BRISATI'!$E$10</f>
        <v>Marko Ristić</v>
      </c>
    </row>
    <row r="5" spans="1:24" s="26" customFormat="1" ht="9" customHeight="1">
      <c r="A5" s="27"/>
      <c r="B5" s="27"/>
      <c r="C5" s="27"/>
      <c r="D5" s="28"/>
      <c r="E5" s="29"/>
      <c r="F5" s="29"/>
      <c r="G5" s="29"/>
      <c r="H5" s="29"/>
      <c r="I5" s="30"/>
      <c r="J5" s="30"/>
      <c r="K5" s="29"/>
      <c r="L5" s="31"/>
      <c r="M5" s="31"/>
      <c r="N5" s="31"/>
      <c r="O5" s="32"/>
      <c r="P5" s="32"/>
      <c r="Q5" s="31"/>
      <c r="R5" s="33"/>
      <c r="S5" s="33"/>
      <c r="T5" s="31"/>
      <c r="U5" s="34"/>
      <c r="V5" s="31"/>
      <c r="W5" s="34"/>
      <c r="X5" s="35"/>
    </row>
    <row r="6" spans="1:24" s="16" customFormat="1" ht="12" customHeight="1">
      <c r="A6" s="173" t="s">
        <v>9</v>
      </c>
      <c r="B6" s="173"/>
      <c r="C6" s="173"/>
      <c r="D6" s="184" t="s">
        <v>10</v>
      </c>
      <c r="E6" s="185"/>
      <c r="F6" s="36"/>
      <c r="G6" s="36"/>
      <c r="H6" s="36"/>
      <c r="I6" s="36"/>
      <c r="J6" s="36"/>
      <c r="K6" s="36"/>
      <c r="L6" s="36"/>
      <c r="M6" s="36"/>
      <c r="N6" s="36"/>
      <c r="O6" s="37"/>
      <c r="P6" s="37"/>
      <c r="Q6" s="38"/>
      <c r="R6" s="37"/>
      <c r="S6" s="37"/>
      <c r="T6" s="38"/>
      <c r="U6" s="37"/>
      <c r="V6" s="38"/>
      <c r="W6" s="37"/>
      <c r="X6" s="39"/>
    </row>
    <row r="7" spans="1:26" s="45" customFormat="1" ht="10.5" customHeight="1" thickBot="1">
      <c r="A7" s="40"/>
      <c r="B7" s="41" t="s">
        <v>11</v>
      </c>
      <c r="C7" s="42" t="s">
        <v>12</v>
      </c>
      <c r="D7" s="43" t="s">
        <v>13</v>
      </c>
      <c r="E7" s="166">
        <v>1</v>
      </c>
      <c r="F7" s="167"/>
      <c r="G7" s="168"/>
      <c r="H7" s="169">
        <v>2</v>
      </c>
      <c r="I7" s="167"/>
      <c r="J7" s="168"/>
      <c r="K7" s="169">
        <v>3</v>
      </c>
      <c r="L7" s="167"/>
      <c r="M7" s="168"/>
      <c r="N7" s="169">
        <v>4</v>
      </c>
      <c r="O7" s="167"/>
      <c r="P7" s="168"/>
      <c r="Q7" s="169">
        <v>5</v>
      </c>
      <c r="R7" s="167"/>
      <c r="S7" s="168"/>
      <c r="T7" s="44"/>
      <c r="U7" s="44" t="s">
        <v>14</v>
      </c>
      <c r="V7" s="170" t="s">
        <v>15</v>
      </c>
      <c r="W7" s="171"/>
      <c r="X7" s="172"/>
      <c r="Z7" s="46"/>
    </row>
    <row r="8" spans="1:26" s="45" customFormat="1" ht="13.5" thickBot="1">
      <c r="A8" s="47">
        <v>1</v>
      </c>
      <c r="B8" s="48" t="s">
        <v>16</v>
      </c>
      <c r="C8" s="49" t="str">
        <f>UPPER(IF($A8="","",VLOOKUP($A8,'[1]PRIPREMA DEVOJCICE RR'!$A$7:$V$70,22)))</f>
        <v>MILOŠEVIĆ KATARINA</v>
      </c>
      <c r="D8" s="50" t="str">
        <f>UPPER(IF($A8="","",VLOOKUP($A8,'[1]PRIPREMA DEVOJCICE RR'!$A$7:$V$70,4)))</f>
        <v>DIN</v>
      </c>
      <c r="E8" s="51"/>
      <c r="F8" s="52"/>
      <c r="G8" s="53"/>
      <c r="H8" s="54" t="s">
        <v>17</v>
      </c>
      <c r="I8" s="55" t="s">
        <v>18</v>
      </c>
      <c r="J8" s="55"/>
      <c r="K8" s="54" t="s">
        <v>17</v>
      </c>
      <c r="L8" s="55" t="s">
        <v>18</v>
      </c>
      <c r="M8" s="55"/>
      <c r="N8" s="54"/>
      <c r="O8" s="55"/>
      <c r="P8" s="55"/>
      <c r="Q8" s="54"/>
      <c r="R8" s="55"/>
      <c r="S8" s="55"/>
      <c r="T8" s="164">
        <f>IF(AND(ISBLANK(H8),ISBLANK(K8),ISBLANK(N8),ISBLANK(Q8)),"",IF(COUNTIF(F9:F12,4),COUNTIF(F9:F12,4),"0"))</f>
        <v>2</v>
      </c>
      <c r="U8" s="165"/>
      <c r="V8" s="56">
        <f>IF(AND(ISBLANK(H8),ISBLANK(K8),ISBLANK(N8),ISBLANK(Q8)),"",IF(H8+K8+N8+Q8=0,"0",H8+K8+N8+Q8))</f>
        <v>8</v>
      </c>
      <c r="W8" s="161" t="str">
        <f>IF(AND(ISBLANK(H8),ISBLANK(K8),ISBLANK(N8),ISBLANK(Q8)),"",IF(I8+L8+O8+R8=0,"0",I8+L8+O8+R8))</f>
        <v>0</v>
      </c>
      <c r="X8" s="160"/>
      <c r="Z8" s="46"/>
    </row>
    <row r="9" spans="1:26" s="45" customFormat="1" ht="13.5" thickBot="1">
      <c r="A9" s="57">
        <v>5</v>
      </c>
      <c r="B9" s="48" t="s">
        <v>19</v>
      </c>
      <c r="C9" s="58" t="str">
        <f>UPPER(IF($A9="","",VLOOKUP($A9,'[1]PRIPREMA DEVOJCICE RR'!$A$7:$V$70,22)))</f>
        <v>JOJIĆ SARA</v>
      </c>
      <c r="D9" s="59" t="str">
        <f>UPPER(IF($A9="","",VLOOKUP($A9,'[1]PRIPREMA DEVOJCICE RR'!$A$7:$V$70,4)))</f>
        <v>DRI</v>
      </c>
      <c r="E9" s="60" t="str">
        <f>I8</f>
        <v>0</v>
      </c>
      <c r="F9" s="61" t="str">
        <f>H8</f>
        <v>4</v>
      </c>
      <c r="G9" s="62">
        <f>J8</f>
        <v>0</v>
      </c>
      <c r="H9" s="51"/>
      <c r="I9" s="52"/>
      <c r="J9" s="53"/>
      <c r="K9" s="63" t="s">
        <v>18</v>
      </c>
      <c r="L9" s="64" t="s">
        <v>17</v>
      </c>
      <c r="M9" s="64"/>
      <c r="N9" s="63"/>
      <c r="O9" s="64"/>
      <c r="P9" s="64"/>
      <c r="Q9" s="63"/>
      <c r="R9" s="64"/>
      <c r="S9" s="64"/>
      <c r="T9" s="156" t="str">
        <f>IF(AND(ISBLANK(K9),ISBLANK(N9),ISBLANK(Q9),ISBLANK(I8)),"",IF(COUNTIF(I8:I12,4),COUNTIF(I8:I12,4),"0"))</f>
        <v>0</v>
      </c>
      <c r="U9" s="157"/>
      <c r="V9" s="65" t="str">
        <f>IF(AND(ISBLANK(K9),ISBLANK(N9),ISBLANK(Q9),ISBLANK(I8)),"",IF(E9+K9+N9+Q9=0,"0",E9+K9+N9+Q9))</f>
        <v>0</v>
      </c>
      <c r="W9" s="158">
        <f>IF(AND(ISBLANK(K9),ISBLANK(N9),ISBLANK(Q9),ISBLANK(I8)),"",IF(F9+L9+O9+R9=0,"0",F9+L9+O9+R9))</f>
        <v>8</v>
      </c>
      <c r="X9" s="157"/>
      <c r="Z9" s="46"/>
    </row>
    <row r="10" spans="1:29" s="45" customFormat="1" ht="13.5" thickBot="1">
      <c r="A10" s="66">
        <v>2</v>
      </c>
      <c r="B10" s="48" t="s">
        <v>20</v>
      </c>
      <c r="C10" s="49" t="str">
        <f>UPPER(IF($A10="","",VLOOKUP($A10,'[1]PRIPREMA DEVOJCICE RR'!$A$7:$V$70,22)))</f>
        <v>JOTIĆ SABRINA</v>
      </c>
      <c r="D10" s="50" t="str">
        <f>UPPER(IF($A10="","",VLOOKUP($A10,'[1]PRIPREMA DEVOJCICE RR'!$A$7:$V$70,4)))</f>
        <v>ADV</v>
      </c>
      <c r="E10" s="67" t="str">
        <f>L8</f>
        <v>0</v>
      </c>
      <c r="F10" s="68" t="str">
        <f>K8</f>
        <v>4</v>
      </c>
      <c r="G10" s="69">
        <f>M8</f>
        <v>0</v>
      </c>
      <c r="H10" s="67" t="str">
        <f>L9</f>
        <v>4</v>
      </c>
      <c r="I10" s="68" t="str">
        <f>K9</f>
        <v>0</v>
      </c>
      <c r="J10" s="69">
        <f>M9</f>
        <v>0</v>
      </c>
      <c r="K10" s="51"/>
      <c r="L10" s="52"/>
      <c r="M10" s="53"/>
      <c r="N10" s="54"/>
      <c r="O10" s="55"/>
      <c r="P10" s="55"/>
      <c r="Q10" s="54"/>
      <c r="R10" s="55"/>
      <c r="S10" s="55"/>
      <c r="T10" s="159">
        <f>IF(AND(ISBLANK(N10),ISBLANK(Q10),ISBLANK(L8),ISBLANK(L9)),"",IF(COUNTIF(L8:L12,4),COUNTIF(L8:L12,4),"0"))</f>
        <v>1</v>
      </c>
      <c r="U10" s="160"/>
      <c r="V10" s="56">
        <f>IF(AND(ISBLANK(N10),ISBLANK(Q10),ISBLANK(L8),ISBLANK(L9)),"",IF(E10+H10+N10+Q10=0,"0",E10+H10+N10+Q10))</f>
        <v>4</v>
      </c>
      <c r="W10" s="161">
        <f>IF(AND(ISBLANK(N10),ISBLANK(Q10),ISBLANK(L8),ISBLANK(L9)),"",IF(F10+I10+O10+R10=0,"0",F10+I10+O10+R10))</f>
        <v>4</v>
      </c>
      <c r="X10" s="160"/>
      <c r="Z10" s="46"/>
      <c r="AC10" s="70"/>
    </row>
    <row r="11" spans="1:26" s="45" customFormat="1" ht="13.5" thickBot="1">
      <c r="A11" s="71"/>
      <c r="B11" s="48" t="s">
        <v>17</v>
      </c>
      <c r="C11" s="58">
        <f>UPPER(IF($A11="","",VLOOKUP($A11,'[1]PRIPREMA DEVOJCICE RR'!$A$7:$V$70,22)))</f>
      </c>
      <c r="D11" s="59">
        <f>UPPER(IF($A11="","",VLOOKUP($A11,'[1]PRIPREMA DEVOJCICE RR'!$A$7:$V$70,4)))</f>
      </c>
      <c r="E11" s="60">
        <f>O8</f>
        <v>0</v>
      </c>
      <c r="F11" s="61">
        <f>N8</f>
        <v>0</v>
      </c>
      <c r="G11" s="62">
        <f>P8</f>
        <v>0</v>
      </c>
      <c r="H11" s="60">
        <f>O9</f>
        <v>0</v>
      </c>
      <c r="I11" s="61">
        <f>N9</f>
        <v>0</v>
      </c>
      <c r="J11" s="62">
        <f>P9</f>
        <v>0</v>
      </c>
      <c r="K11" s="60">
        <f>O10</f>
        <v>0</v>
      </c>
      <c r="L11" s="61">
        <f>N10</f>
        <v>0</v>
      </c>
      <c r="M11" s="62">
        <f>P10</f>
        <v>0</v>
      </c>
      <c r="N11" s="51"/>
      <c r="O11" s="52"/>
      <c r="P11" s="53"/>
      <c r="Q11" s="63"/>
      <c r="R11" s="64"/>
      <c r="S11" s="64"/>
      <c r="T11" s="156">
        <f>IF(AND(ISBLANK(Q11),ISBLANK(O10),ISBLANK(O9),ISBLANK(O8)),"",IF(COUNTIF(O8:O12,4),COUNTIF(O8:O12,4),"0"))</f>
      </c>
      <c r="U11" s="157"/>
      <c r="V11" s="65">
        <f>IF(AND(ISBLANK(Q11),ISBLANK(O10),ISBLANK(O9),ISBLANK(O8)),"",IF(E11+H11+K11+Q11=0,"0",E11+H11+K11+Q11))</f>
      </c>
      <c r="W11" s="158">
        <f>IF(AND(ISBLANK(Q11),ISBLANK(O10),ISBLANK(O9),ISBLANK(O8)),"",IF(F11+I11+L11+R11=0,"0",F11+I11+L11+R11))</f>
      </c>
      <c r="X11" s="157"/>
      <c r="Z11" s="46"/>
    </row>
    <row r="12" spans="1:26" s="45" customFormat="1" ht="13.5" thickBot="1">
      <c r="A12" s="66"/>
      <c r="B12" s="48" t="s">
        <v>21</v>
      </c>
      <c r="C12" s="49">
        <f>UPPER(IF($A12="","",VLOOKUP($A12,'[1]PRIPREMA DEVOJCICE RR'!$A$7:$V$70,22)))</f>
      </c>
      <c r="D12" s="50">
        <f>UPPER(IF($A12="","",VLOOKUP($A12,'[1]PRIPREMA DEVOJCICE RR'!$A$7:$V$70,4)))</f>
      </c>
      <c r="E12" s="67">
        <f>R8</f>
        <v>0</v>
      </c>
      <c r="F12" s="68">
        <f>Q8</f>
        <v>0</v>
      </c>
      <c r="G12" s="69">
        <f>S8</f>
        <v>0</v>
      </c>
      <c r="H12" s="67">
        <f>R9</f>
        <v>0</v>
      </c>
      <c r="I12" s="68">
        <f>Q9</f>
        <v>0</v>
      </c>
      <c r="J12" s="69">
        <f>S9</f>
        <v>0</v>
      </c>
      <c r="K12" s="67">
        <f>R10</f>
        <v>0</v>
      </c>
      <c r="L12" s="68">
        <f>Q10</f>
        <v>0</v>
      </c>
      <c r="M12" s="69">
        <f>S10</f>
        <v>0</v>
      </c>
      <c r="N12" s="67">
        <f>R11</f>
        <v>0</v>
      </c>
      <c r="O12" s="68">
        <f>Q11</f>
        <v>0</v>
      </c>
      <c r="P12" s="69">
        <f>S11</f>
        <v>0</v>
      </c>
      <c r="Q12" s="51"/>
      <c r="R12" s="52"/>
      <c r="S12" s="53"/>
      <c r="T12" s="159">
        <f>IF(AND(ISBLANK(R8),ISBLANK(R9),ISBLANK(R10),ISBLANK(R11)),"",IF(COUNTIF(R8:R11,4),COUNTIF(R8:R11,4),"0"))</f>
      </c>
      <c r="U12" s="160"/>
      <c r="V12" s="56">
        <f>IF(AND(ISBLANK(R8),ISBLANK(R9),ISBLANK(R10),ISBLANK(R11)),"",IF(E12+H12+K12+N12=0,"0",E12+H12+K12+N12))</f>
      </c>
      <c r="W12" s="161">
        <f>IF(AND(ISBLANK(R8),ISBLANK(R9),ISBLANK(R10),ISBLANK(R11)),"",IF(F12+I12+L12+O12=0,"0",F12+I12+L12+O12))</f>
      </c>
      <c r="X12" s="160"/>
      <c r="Z12" s="46"/>
    </row>
    <row r="13" spans="1:26" s="45" customFormat="1" ht="9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5"/>
      <c r="M13" s="75"/>
      <c r="N13" s="75"/>
      <c r="O13" s="75"/>
      <c r="P13" s="75"/>
      <c r="Q13" s="75"/>
      <c r="R13" s="76"/>
      <c r="S13" s="76"/>
      <c r="T13" s="76"/>
      <c r="U13" s="76"/>
      <c r="V13" s="77"/>
      <c r="W13" s="78"/>
      <c r="X13" s="79"/>
      <c r="Z13" s="46"/>
    </row>
    <row r="14" spans="1:29" s="45" customFormat="1" ht="12" customHeight="1">
      <c r="A14" s="173" t="s">
        <v>22</v>
      </c>
      <c r="B14" s="173"/>
      <c r="C14" s="173"/>
      <c r="D14" s="174" t="s">
        <v>10</v>
      </c>
      <c r="E14" s="175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8"/>
      <c r="R14" s="37"/>
      <c r="S14" s="37"/>
      <c r="T14" s="38"/>
      <c r="U14" s="37"/>
      <c r="V14" s="38"/>
      <c r="W14" s="37"/>
      <c r="X14" s="39"/>
      <c r="Z14" s="46"/>
      <c r="AC14" s="70"/>
    </row>
    <row r="15" spans="1:26" s="45" customFormat="1" ht="10.5" customHeight="1" thickBot="1">
      <c r="A15" s="40"/>
      <c r="B15" s="41" t="s">
        <v>11</v>
      </c>
      <c r="C15" s="42" t="s">
        <v>12</v>
      </c>
      <c r="D15" s="43" t="s">
        <v>13</v>
      </c>
      <c r="E15" s="166">
        <v>1</v>
      </c>
      <c r="F15" s="167"/>
      <c r="G15" s="168"/>
      <c r="H15" s="169">
        <v>2</v>
      </c>
      <c r="I15" s="167"/>
      <c r="J15" s="168"/>
      <c r="K15" s="169">
        <v>3</v>
      </c>
      <c r="L15" s="167"/>
      <c r="M15" s="168"/>
      <c r="N15" s="169">
        <v>4</v>
      </c>
      <c r="O15" s="167"/>
      <c r="P15" s="168"/>
      <c r="Q15" s="169">
        <v>5</v>
      </c>
      <c r="R15" s="167"/>
      <c r="S15" s="168"/>
      <c r="T15" s="44"/>
      <c r="U15" s="44" t="s">
        <v>14</v>
      </c>
      <c r="V15" s="170" t="s">
        <v>15</v>
      </c>
      <c r="W15" s="171"/>
      <c r="X15" s="172"/>
      <c r="Z15" s="46"/>
    </row>
    <row r="16" spans="1:26" s="45" customFormat="1" ht="13.5" thickBot="1">
      <c r="A16" s="47">
        <v>6</v>
      </c>
      <c r="B16" s="48" t="s">
        <v>16</v>
      </c>
      <c r="C16" s="49" t="str">
        <f>UPPER(IF($A16="","",VLOOKUP($A16,'[1]PRIPREMA DEVOJCICE RR'!$A$7:$V$70,22)))</f>
        <v>BANKOVIĆ NIKOLINA</v>
      </c>
      <c r="D16" s="50" t="str">
        <f>UPPER(IF($A16="","",VLOOKUP($A16,'[1]PRIPREMA DEVOJCICE RR'!$A$7:$V$70,4)))</f>
        <v>ADV</v>
      </c>
      <c r="E16" s="51"/>
      <c r="F16" s="52"/>
      <c r="G16" s="53"/>
      <c r="H16" s="54" t="s">
        <v>17</v>
      </c>
      <c r="I16" s="55" t="s">
        <v>18</v>
      </c>
      <c r="J16" s="55"/>
      <c r="K16" s="54" t="s">
        <v>20</v>
      </c>
      <c r="L16" s="55" t="s">
        <v>17</v>
      </c>
      <c r="M16" s="55" t="s">
        <v>23</v>
      </c>
      <c r="N16" s="54"/>
      <c r="O16" s="55"/>
      <c r="P16" s="55"/>
      <c r="Q16" s="54"/>
      <c r="R16" s="55"/>
      <c r="S16" s="55"/>
      <c r="T16" s="164">
        <f>IF(AND(ISBLANK(H16),ISBLANK(K16),ISBLANK(N16),ISBLANK(Q16)),"",IF(COUNTIF(F17:F20,4),COUNTIF(F17:F20,4),"0"))</f>
        <v>1</v>
      </c>
      <c r="U16" s="165"/>
      <c r="V16" s="56">
        <f>IF(AND(ISBLANK(H16),ISBLANK(K16),ISBLANK(N16),ISBLANK(Q16)),"",IF(H16+K16+N16+Q16=0,"0",H16+K16+N16+Q16))</f>
        <v>7</v>
      </c>
      <c r="W16" s="161">
        <f>IF(AND(ISBLANK(H16),ISBLANK(K16),ISBLANK(N16),ISBLANK(Q16)),"",IF(I16+L16+O16+R16=0,"0",I16+L16+O16+R16))</f>
        <v>4</v>
      </c>
      <c r="X16" s="160"/>
      <c r="Z16" s="46"/>
    </row>
    <row r="17" spans="1:24" s="45" customFormat="1" ht="13.5" thickBot="1">
      <c r="A17" s="57">
        <v>4</v>
      </c>
      <c r="B17" s="48" t="s">
        <v>19</v>
      </c>
      <c r="C17" s="58" t="str">
        <f>UPPER(IF($A17="","",VLOOKUP($A17,'[1]PRIPREMA DEVOJCICE RR'!$A$7:$V$70,22)))</f>
        <v>KOSTIĆ IVA</v>
      </c>
      <c r="D17" s="59" t="str">
        <f>UPPER(IF($A17="","",VLOOKUP($A17,'[1]PRIPREMA DEVOJCICE RR'!$A$7:$V$70,4)))</f>
        <v>DRI</v>
      </c>
      <c r="E17" s="60" t="str">
        <f>I16</f>
        <v>0</v>
      </c>
      <c r="F17" s="61" t="str">
        <f>H16</f>
        <v>4</v>
      </c>
      <c r="G17" s="62">
        <f>J16</f>
        <v>0</v>
      </c>
      <c r="H17" s="51"/>
      <c r="I17" s="52"/>
      <c r="J17" s="53"/>
      <c r="K17" s="63" t="s">
        <v>20</v>
      </c>
      <c r="L17" s="64" t="s">
        <v>17</v>
      </c>
      <c r="M17" s="64" t="s">
        <v>24</v>
      </c>
      <c r="N17" s="63"/>
      <c r="O17" s="64"/>
      <c r="P17" s="64"/>
      <c r="Q17" s="63"/>
      <c r="R17" s="64"/>
      <c r="S17" s="64"/>
      <c r="T17" s="156" t="str">
        <f>IF(AND(ISBLANK(K17),ISBLANK(N17),ISBLANK(Q17),ISBLANK(I16)),"",IF(COUNTIF(I16:I20,4),COUNTIF(I16:I20,4),"0"))</f>
        <v>0</v>
      </c>
      <c r="U17" s="157"/>
      <c r="V17" s="65">
        <f>IF(AND(ISBLANK(K17),ISBLANK(N17),ISBLANK(Q17),ISBLANK(I16)),"",IF(E17+K17+N17+Q17=0,"0",E17+K17+N17+Q17))</f>
        <v>3</v>
      </c>
      <c r="W17" s="158">
        <f>IF(AND(ISBLANK(K17),ISBLANK(N17),ISBLANK(Q17),ISBLANK(I16)),"",IF(F17+L17+O17+R17=0,"0",F17+L17+O17+R17))</f>
        <v>8</v>
      </c>
      <c r="X17" s="157"/>
    </row>
    <row r="18" spans="1:24" s="45" customFormat="1" ht="13.5" thickBot="1">
      <c r="A18" s="66">
        <v>7</v>
      </c>
      <c r="B18" s="48" t="s">
        <v>20</v>
      </c>
      <c r="C18" s="49" t="str">
        <f>UPPER(IF($A18="","",VLOOKUP($A18,'[1]PRIPREMA DEVOJCICE RR'!$A$7:$V$70,22)))</f>
        <v>ŽIVKOV TARA</v>
      </c>
      <c r="D18" s="50" t="str">
        <f>UPPER(IF($A18="","",VLOOKUP($A18,'[1]PRIPREMA DEVOJCICE RR'!$A$7:$V$70,4)))</f>
        <v>WIN</v>
      </c>
      <c r="E18" s="67" t="str">
        <f>L16</f>
        <v>4</v>
      </c>
      <c r="F18" s="68" t="str">
        <f>K16</f>
        <v>3</v>
      </c>
      <c r="G18" s="69" t="str">
        <f>M16</f>
        <v>(4)</v>
      </c>
      <c r="H18" s="67" t="str">
        <f>L17</f>
        <v>4</v>
      </c>
      <c r="I18" s="68" t="str">
        <f>K17</f>
        <v>3</v>
      </c>
      <c r="J18" s="69" t="str">
        <f>M17</f>
        <v>(2)</v>
      </c>
      <c r="K18" s="51"/>
      <c r="L18" s="52"/>
      <c r="M18" s="53"/>
      <c r="N18" s="54"/>
      <c r="O18" s="55"/>
      <c r="P18" s="55"/>
      <c r="Q18" s="54"/>
      <c r="R18" s="55"/>
      <c r="S18" s="55"/>
      <c r="T18" s="159">
        <f>IF(AND(ISBLANK(N18),ISBLANK(Q18),ISBLANK(L16),ISBLANK(L17)),"",IF(COUNTIF(L16:L20,4),COUNTIF(L16:L20,4),"0"))</f>
        <v>2</v>
      </c>
      <c r="U18" s="160"/>
      <c r="V18" s="56">
        <f>IF(AND(ISBLANK(N18),ISBLANK(Q18),ISBLANK(L16),ISBLANK(L17)),"",IF(E18+H18+N18+Q18=0,"0",E18+H18+N18+Q18))</f>
        <v>8</v>
      </c>
      <c r="W18" s="161">
        <f>IF(AND(ISBLANK(N18),ISBLANK(Q18),ISBLANK(L16),ISBLANK(L17)),"",IF(F18+I18+O18+R18=0,"0",F18+I18+O18+R18))</f>
        <v>6</v>
      </c>
      <c r="X18" s="160"/>
    </row>
    <row r="19" spans="1:24" s="45" customFormat="1" ht="13.5" thickBot="1">
      <c r="A19" s="71"/>
      <c r="B19" s="48" t="s">
        <v>17</v>
      </c>
      <c r="C19" s="58">
        <f>UPPER(IF($A19="","",VLOOKUP($A19,'[1]PRIPREMA DEVOJCICE RR'!$A$7:$V$70,22)))</f>
      </c>
      <c r="D19" s="59">
        <f>UPPER(IF($A19="","",VLOOKUP($A19,'[1]PRIPREMA DEVOJCICE RR'!$A$7:$V$70,4)))</f>
      </c>
      <c r="E19" s="60">
        <f>O16</f>
        <v>0</v>
      </c>
      <c r="F19" s="61">
        <f>N16</f>
        <v>0</v>
      </c>
      <c r="G19" s="62">
        <f>P16</f>
        <v>0</v>
      </c>
      <c r="H19" s="60">
        <f>O17</f>
        <v>0</v>
      </c>
      <c r="I19" s="61">
        <f>N17</f>
        <v>0</v>
      </c>
      <c r="J19" s="62">
        <f>P17</f>
        <v>0</v>
      </c>
      <c r="K19" s="60">
        <f>O18</f>
        <v>0</v>
      </c>
      <c r="L19" s="61">
        <f>N18</f>
        <v>0</v>
      </c>
      <c r="M19" s="62">
        <f>P18</f>
        <v>0</v>
      </c>
      <c r="N19" s="51"/>
      <c r="O19" s="52"/>
      <c r="P19" s="53"/>
      <c r="Q19" s="63"/>
      <c r="R19" s="64"/>
      <c r="S19" s="64"/>
      <c r="T19" s="156">
        <f>IF(AND(ISBLANK(Q19),ISBLANK(O18),ISBLANK(O17),ISBLANK(O16)),"",IF(COUNTIF(O16:O20,4),COUNTIF(O16:O20,4),"0"))</f>
      </c>
      <c r="U19" s="157"/>
      <c r="V19" s="65">
        <f>IF(AND(ISBLANK(Q19),ISBLANK(O18),ISBLANK(O17),ISBLANK(O16)),"",IF(E19+H19+K19+Q19=0,"0",E19+H19+K19+Q19))</f>
      </c>
      <c r="W19" s="158">
        <f>IF(AND(ISBLANK(Q19),ISBLANK(O18),ISBLANK(O17),ISBLANK(O16)),"",IF(F19+I19+L19+R19=0,"0",F19+I19+L19+R19))</f>
      </c>
      <c r="X19" s="157"/>
    </row>
    <row r="20" spans="1:24" s="45" customFormat="1" ht="13.5" thickBot="1">
      <c r="A20" s="66"/>
      <c r="B20" s="48" t="s">
        <v>21</v>
      </c>
      <c r="C20" s="49">
        <f>UPPER(IF($A20="","",VLOOKUP($A20,'[1]PRIPREMA DEVOJCICE RR'!$A$7:$V$70,22)))</f>
      </c>
      <c r="D20" s="50">
        <f>UPPER(IF($A20="","",VLOOKUP($A20,'[1]PRIPREMA DEVOJCICE RR'!$A$7:$V$70,4)))</f>
      </c>
      <c r="E20" s="67">
        <f>R16</f>
        <v>0</v>
      </c>
      <c r="F20" s="68">
        <f>Q16</f>
        <v>0</v>
      </c>
      <c r="G20" s="69">
        <f>S16</f>
        <v>0</v>
      </c>
      <c r="H20" s="67">
        <f>R17</f>
        <v>0</v>
      </c>
      <c r="I20" s="68">
        <f>Q17</f>
        <v>0</v>
      </c>
      <c r="J20" s="69">
        <f>S17</f>
        <v>0</v>
      </c>
      <c r="K20" s="67">
        <f>R18</f>
        <v>0</v>
      </c>
      <c r="L20" s="68">
        <f>Q18</f>
        <v>0</v>
      </c>
      <c r="M20" s="69">
        <f>S18</f>
        <v>0</v>
      </c>
      <c r="N20" s="67">
        <f>R19</f>
        <v>0</v>
      </c>
      <c r="O20" s="68">
        <f>Q19</f>
        <v>0</v>
      </c>
      <c r="P20" s="69">
        <f>S19</f>
        <v>0</v>
      </c>
      <c r="Q20" s="51"/>
      <c r="R20" s="52"/>
      <c r="S20" s="53"/>
      <c r="T20" s="159">
        <f>IF(AND(ISBLANK(R16),ISBLANK(R17),ISBLANK(R18),ISBLANK(R19)),"",IF(COUNTIF(R16:R19,4),COUNTIF(R16:R19,4),"0"))</f>
      </c>
      <c r="U20" s="160"/>
      <c r="V20" s="56">
        <f>IF(AND(ISBLANK(R16),ISBLANK(R17),ISBLANK(R18),ISBLANK(R19)),"",IF(E20+H20+K20+N20=0,"0",E20+H20+K20+N20))</f>
      </c>
      <c r="W20" s="161">
        <f>IF(AND(ISBLANK(R16),ISBLANK(R17),ISBLANK(R18),ISBLANK(R19)),"",IF(F20+I20+L20+O20=0,"0",F20+I20+L20+O20))</f>
      </c>
      <c r="X20" s="160"/>
    </row>
    <row r="21" spans="1:24" s="45" customFormat="1" ht="9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75"/>
      <c r="M21" s="75"/>
      <c r="N21" s="75"/>
      <c r="O21" s="75"/>
      <c r="P21" s="75"/>
      <c r="Q21" s="75"/>
      <c r="R21" s="76"/>
      <c r="S21" s="76"/>
      <c r="T21" s="76"/>
      <c r="U21" s="76"/>
      <c r="V21" s="77"/>
      <c r="W21" s="78"/>
      <c r="X21" s="79"/>
    </row>
    <row r="22" spans="1:24" s="45" customFormat="1" ht="12" customHeight="1">
      <c r="A22" s="173" t="s">
        <v>25</v>
      </c>
      <c r="B22" s="173"/>
      <c r="C22" s="173"/>
      <c r="D22" s="174" t="s">
        <v>10</v>
      </c>
      <c r="E22" s="175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7"/>
      <c r="Q22" s="38"/>
      <c r="R22" s="37"/>
      <c r="S22" s="37"/>
      <c r="T22" s="38"/>
      <c r="U22" s="37"/>
      <c r="V22" s="38"/>
      <c r="W22" s="37"/>
      <c r="X22" s="39"/>
    </row>
    <row r="23" spans="1:24" s="45" customFormat="1" ht="10.5" customHeight="1" thickBot="1">
      <c r="A23" s="40"/>
      <c r="B23" s="41" t="s">
        <v>11</v>
      </c>
      <c r="C23" s="42" t="s">
        <v>12</v>
      </c>
      <c r="D23" s="43" t="s">
        <v>13</v>
      </c>
      <c r="E23" s="166">
        <v>1</v>
      </c>
      <c r="F23" s="167"/>
      <c r="G23" s="168"/>
      <c r="H23" s="169">
        <v>2</v>
      </c>
      <c r="I23" s="167"/>
      <c r="J23" s="168"/>
      <c r="K23" s="169">
        <v>3</v>
      </c>
      <c r="L23" s="167"/>
      <c r="M23" s="168"/>
      <c r="N23" s="169">
        <v>4</v>
      </c>
      <c r="O23" s="167"/>
      <c r="P23" s="168"/>
      <c r="Q23" s="169">
        <v>5</v>
      </c>
      <c r="R23" s="167"/>
      <c r="S23" s="168"/>
      <c r="T23" s="44"/>
      <c r="U23" s="44" t="s">
        <v>14</v>
      </c>
      <c r="V23" s="170" t="s">
        <v>15</v>
      </c>
      <c r="W23" s="171"/>
      <c r="X23" s="172"/>
    </row>
    <row r="24" spans="1:24" s="45" customFormat="1" ht="13.5" thickBot="1">
      <c r="A24" s="47">
        <v>3</v>
      </c>
      <c r="B24" s="48" t="s">
        <v>16</v>
      </c>
      <c r="C24" s="49" t="str">
        <f>UPPER(IF($A24="","",VLOOKUP($A24,'[1]PRIPREMA DEVOJCICE RR'!$A$7:$V$70,22)))</f>
        <v>VELJIĆ IVA</v>
      </c>
      <c r="D24" s="50" t="str">
        <f>UPPER(IF($A24="","",VLOOKUP($A24,'[1]PRIPREMA DEVOJCICE RR'!$A$7:$V$70,4)))</f>
        <v>DRI</v>
      </c>
      <c r="E24" s="51"/>
      <c r="F24" s="52"/>
      <c r="G24" s="53"/>
      <c r="H24" s="54" t="s">
        <v>17</v>
      </c>
      <c r="I24" s="55" t="s">
        <v>19</v>
      </c>
      <c r="J24" s="55"/>
      <c r="K24" s="54" t="s">
        <v>18</v>
      </c>
      <c r="L24" s="55" t="s">
        <v>17</v>
      </c>
      <c r="M24" s="55"/>
      <c r="N24" s="54"/>
      <c r="O24" s="55"/>
      <c r="P24" s="55"/>
      <c r="Q24" s="54"/>
      <c r="R24" s="55"/>
      <c r="S24" s="55"/>
      <c r="T24" s="164">
        <f>IF(AND(ISBLANK(H24),ISBLANK(K24),ISBLANK(N24),ISBLANK(Q24)),"",IF(COUNTIF(F25:F28,4),COUNTIF(F25:F28,4),"0"))</f>
        <v>1</v>
      </c>
      <c r="U24" s="165"/>
      <c r="V24" s="56">
        <f>IF(AND(ISBLANK(H24),ISBLANK(K24),ISBLANK(N24),ISBLANK(Q24)),"",IF(H24+K24+N24+Q24=0,"0",H24+K24+N24+Q24))</f>
        <v>4</v>
      </c>
      <c r="W24" s="161">
        <f>IF(AND(ISBLANK(H24),ISBLANK(K24),ISBLANK(N24),ISBLANK(Q24)),"",IF(I24+L24+O24+R24=0,"0",I24+L24+O24+R24))</f>
        <v>6</v>
      </c>
      <c r="X24" s="160"/>
    </row>
    <row r="25" spans="1:24" s="45" customFormat="1" ht="13.5" thickBot="1">
      <c r="A25" s="57">
        <v>9</v>
      </c>
      <c r="B25" s="48" t="s">
        <v>19</v>
      </c>
      <c r="C25" s="58" t="str">
        <f>UPPER(IF($A25="","",VLOOKUP($A25,'[1]PRIPREMA DEVOJCICE RR'!$A$7:$V$70,22)))</f>
        <v>KUGLI MILICA</v>
      </c>
      <c r="D25" s="59" t="str">
        <f>UPPER(IF($A25="","",VLOOKUP($A25,'[1]PRIPREMA DEVOJCICE RR'!$A$7:$V$70,4)))</f>
        <v>KIK</v>
      </c>
      <c r="E25" s="60" t="str">
        <f>I24</f>
        <v>2</v>
      </c>
      <c r="F25" s="61" t="str">
        <f>H24</f>
        <v>4</v>
      </c>
      <c r="G25" s="62">
        <f>J24</f>
        <v>0</v>
      </c>
      <c r="H25" s="51"/>
      <c r="I25" s="52"/>
      <c r="J25" s="53"/>
      <c r="K25" s="63" t="s">
        <v>20</v>
      </c>
      <c r="L25" s="64" t="s">
        <v>17</v>
      </c>
      <c r="M25" s="64" t="s">
        <v>26</v>
      </c>
      <c r="N25" s="63"/>
      <c r="O25" s="64"/>
      <c r="P25" s="64"/>
      <c r="Q25" s="63"/>
      <c r="R25" s="64"/>
      <c r="S25" s="64"/>
      <c r="T25" s="156" t="str">
        <f>IF(AND(ISBLANK(K25),ISBLANK(N25),ISBLANK(Q25),ISBLANK(I24)),"",IF(COUNTIF(I24:I28,4),COUNTIF(I24:I28,4),"0"))</f>
        <v>0</v>
      </c>
      <c r="U25" s="157"/>
      <c r="V25" s="65">
        <f>IF(AND(ISBLANK(K25),ISBLANK(N25),ISBLANK(Q25),ISBLANK(I24)),"",IF(E25+K25+N25+Q25=0,"0",E25+K25+N25+Q25))</f>
        <v>5</v>
      </c>
      <c r="W25" s="158">
        <f>IF(AND(ISBLANK(K25),ISBLANK(N25),ISBLANK(Q25),ISBLANK(I24)),"",IF(F25+L25+O25+R25=0,"0",F25+L25+O25+R25))</f>
        <v>8</v>
      </c>
      <c r="X25" s="157"/>
    </row>
    <row r="26" spans="1:24" s="45" customFormat="1" ht="13.5" thickBot="1">
      <c r="A26" s="66">
        <v>8</v>
      </c>
      <c r="B26" s="48" t="s">
        <v>20</v>
      </c>
      <c r="C26" s="49" t="str">
        <f>UPPER(IF($A26="","",VLOOKUP($A26,'[1]PRIPREMA DEVOJCICE RR'!$A$7:$V$70,22)))</f>
        <v>ĐORĐEVIĆ IVONA</v>
      </c>
      <c r="D26" s="50" t="str">
        <f>UPPER(IF($A26="","",VLOOKUP($A26,'[1]PRIPREMA DEVOJCICE RR'!$A$7:$V$70,4)))</f>
        <v>FET</v>
      </c>
      <c r="E26" s="67" t="str">
        <f>L24</f>
        <v>4</v>
      </c>
      <c r="F26" s="68" t="str">
        <f>K24</f>
        <v>0</v>
      </c>
      <c r="G26" s="69">
        <f>M24</f>
        <v>0</v>
      </c>
      <c r="H26" s="67" t="str">
        <f>L25</f>
        <v>4</v>
      </c>
      <c r="I26" s="68" t="str">
        <f>K25</f>
        <v>3</v>
      </c>
      <c r="J26" s="69" t="str">
        <f>M25</f>
        <v>(5)</v>
      </c>
      <c r="K26" s="51"/>
      <c r="L26" s="52"/>
      <c r="M26" s="53"/>
      <c r="N26" s="54"/>
      <c r="O26" s="55"/>
      <c r="P26" s="55"/>
      <c r="Q26" s="54"/>
      <c r="R26" s="55"/>
      <c r="S26" s="55"/>
      <c r="T26" s="159">
        <f>IF(AND(ISBLANK(N26),ISBLANK(Q26),ISBLANK(L24),ISBLANK(L25)),"",IF(COUNTIF(L24:L28,4),COUNTIF(L24:L28,4),"0"))</f>
        <v>2</v>
      </c>
      <c r="U26" s="160"/>
      <c r="V26" s="56">
        <f>IF(AND(ISBLANK(N26),ISBLANK(Q26),ISBLANK(L24),ISBLANK(L25)),"",IF(E26+H26+N26+Q26=0,"0",E26+H26+N26+Q26))</f>
        <v>8</v>
      </c>
      <c r="W26" s="161">
        <f>IF(AND(ISBLANK(N26),ISBLANK(Q26),ISBLANK(L24),ISBLANK(L25)),"",IF(F26+I26+O26+R26=0,"0",F26+I26+O26+R26))</f>
        <v>3</v>
      </c>
      <c r="X26" s="160"/>
    </row>
    <row r="27" spans="1:24" s="45" customFormat="1" ht="13.5" thickBot="1">
      <c r="A27" s="71"/>
      <c r="B27" s="48" t="s">
        <v>17</v>
      </c>
      <c r="C27" s="58">
        <f>UPPER(IF($A27="","",VLOOKUP($A27,'[1]PRIPREMA DEVOJCICE RR'!$A$7:$V$70,22)))</f>
      </c>
      <c r="D27" s="59">
        <f>UPPER(IF($A27="","",VLOOKUP($A27,'[1]PRIPREMA DEVOJCICE RR'!$A$7:$V$70,4)))</f>
      </c>
      <c r="E27" s="60">
        <f>O24</f>
        <v>0</v>
      </c>
      <c r="F27" s="61">
        <f>N24</f>
        <v>0</v>
      </c>
      <c r="G27" s="62">
        <f>P24</f>
        <v>0</v>
      </c>
      <c r="H27" s="60">
        <f>O25</f>
        <v>0</v>
      </c>
      <c r="I27" s="61">
        <f>N25</f>
        <v>0</v>
      </c>
      <c r="J27" s="62">
        <f>P25</f>
        <v>0</v>
      </c>
      <c r="K27" s="60">
        <f>O26</f>
        <v>0</v>
      </c>
      <c r="L27" s="61">
        <f>N26</f>
        <v>0</v>
      </c>
      <c r="M27" s="62">
        <f>P26</f>
        <v>0</v>
      </c>
      <c r="N27" s="51"/>
      <c r="O27" s="52"/>
      <c r="P27" s="53"/>
      <c r="Q27" s="63"/>
      <c r="R27" s="64"/>
      <c r="S27" s="64"/>
      <c r="T27" s="156">
        <f>IF(AND(ISBLANK(Q27),ISBLANK(O26),ISBLANK(O25),ISBLANK(O24)),"",IF(COUNTIF(O24:O28,4),COUNTIF(O24:O28,4),"0"))</f>
      </c>
      <c r="U27" s="157"/>
      <c r="V27" s="65">
        <f>IF(AND(ISBLANK(Q27),ISBLANK(O26),ISBLANK(O25),ISBLANK(O24)),"",IF(E27+H27+K27+Q27=0,"0",E27+H27+K27+Q27))</f>
      </c>
      <c r="W27" s="158">
        <f>IF(AND(ISBLANK(Q27),ISBLANK(O26),ISBLANK(O25),ISBLANK(O24)),"",IF(F27+I27+L27+R27=0,"0",F27+I27+L27+R27))</f>
      </c>
      <c r="X27" s="157"/>
    </row>
    <row r="28" spans="1:24" s="45" customFormat="1" ht="13.5" thickBot="1">
      <c r="A28" s="66"/>
      <c r="B28" s="48" t="s">
        <v>21</v>
      </c>
      <c r="C28" s="49">
        <f>UPPER(IF($A28="","",VLOOKUP($A28,'[1]PRIPREMA DEVOJCICE RR'!$A$7:$V$70,22)))</f>
      </c>
      <c r="D28" s="50">
        <f>UPPER(IF($A28="","",VLOOKUP($A28,'[1]PRIPREMA DEVOJCICE RR'!$A$7:$V$70,4)))</f>
      </c>
      <c r="E28" s="67">
        <f>R24</f>
        <v>0</v>
      </c>
      <c r="F28" s="68">
        <f>Q24</f>
        <v>0</v>
      </c>
      <c r="G28" s="69">
        <f>S24</f>
        <v>0</v>
      </c>
      <c r="H28" s="67">
        <f>R25</f>
        <v>0</v>
      </c>
      <c r="I28" s="68">
        <f>Q25</f>
        <v>0</v>
      </c>
      <c r="J28" s="69">
        <f>S25</f>
        <v>0</v>
      </c>
      <c r="K28" s="67">
        <f>R26</f>
        <v>0</v>
      </c>
      <c r="L28" s="68">
        <f>Q26</f>
        <v>0</v>
      </c>
      <c r="M28" s="69">
        <f>S26</f>
        <v>0</v>
      </c>
      <c r="N28" s="67">
        <f>R27</f>
        <v>0</v>
      </c>
      <c r="O28" s="68">
        <f>Q27</f>
        <v>0</v>
      </c>
      <c r="P28" s="69">
        <f>S27</f>
        <v>0</v>
      </c>
      <c r="Q28" s="51"/>
      <c r="R28" s="52"/>
      <c r="S28" s="53"/>
      <c r="T28" s="159">
        <f>IF(AND(ISBLANK(R24),ISBLANK(R25),ISBLANK(R26),ISBLANK(R27)),"",IF(COUNTIF(R24:R27,4),COUNTIF(R24:R27,4),"0"))</f>
      </c>
      <c r="U28" s="160"/>
      <c r="V28" s="56">
        <f>IF(AND(ISBLANK(R24),ISBLANK(R25),ISBLANK(R26),ISBLANK(R27)),"",IF(E28+H28+K28+N28=0,"0",E28+H28+K28+N28))</f>
      </c>
      <c r="W28" s="161">
        <f>IF(AND(ISBLANK(R24),ISBLANK(R25),ISBLANK(R26),ISBLANK(R27)),"",IF(F28+I28+L28+O28=0,"0",F28+I28+L28+O28))</f>
      </c>
      <c r="X28" s="160"/>
    </row>
    <row r="29" spans="1:24" s="45" customFormat="1" ht="9" customHeight="1">
      <c r="A29" s="80"/>
      <c r="B29" s="73"/>
      <c r="C29" s="73"/>
      <c r="D29" s="81"/>
      <c r="E29" s="81"/>
      <c r="F29" s="81"/>
      <c r="G29" s="81"/>
      <c r="H29" s="81"/>
      <c r="I29" s="81"/>
      <c r="J29" s="81"/>
      <c r="K29" s="74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7"/>
      <c r="W29" s="78"/>
      <c r="X29" s="79"/>
    </row>
    <row r="30" spans="1:24" s="79" customFormat="1" ht="12" customHeight="1">
      <c r="A30" s="173"/>
      <c r="B30" s="173"/>
      <c r="C30" s="173"/>
      <c r="D30" s="183"/>
      <c r="E30" s="183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83"/>
      <c r="Q30" s="84"/>
      <c r="R30" s="83"/>
      <c r="S30" s="83"/>
      <c r="T30" s="84"/>
      <c r="U30" s="83"/>
      <c r="V30" s="84"/>
      <c r="W30" s="83"/>
      <c r="X30" s="85"/>
    </row>
    <row r="31" spans="1:24" s="79" customFormat="1" ht="10.5" customHeight="1">
      <c r="A31" s="86"/>
      <c r="B31" s="86"/>
      <c r="C31" s="87"/>
      <c r="D31" s="87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88"/>
      <c r="U31" s="88"/>
      <c r="V31" s="181"/>
      <c r="W31" s="181"/>
      <c r="X31" s="181"/>
    </row>
    <row r="32" spans="1:24" s="79" customFormat="1" ht="13.5" customHeight="1">
      <c r="A32" s="89"/>
      <c r="B32" s="90"/>
      <c r="C32" s="91"/>
      <c r="D32" s="91"/>
      <c r="E32" s="92"/>
      <c r="F32" s="93"/>
      <c r="G32" s="94"/>
      <c r="H32" s="95"/>
      <c r="I32" s="96"/>
      <c r="J32" s="96"/>
      <c r="K32" s="95"/>
      <c r="L32" s="96"/>
      <c r="M32" s="96"/>
      <c r="N32" s="95"/>
      <c r="O32" s="96"/>
      <c r="P32" s="96"/>
      <c r="Q32" s="95"/>
      <c r="R32" s="96"/>
      <c r="S32" s="96"/>
      <c r="T32" s="182"/>
      <c r="U32" s="182"/>
      <c r="V32" s="97"/>
      <c r="W32" s="179"/>
      <c r="X32" s="179"/>
    </row>
    <row r="33" spans="1:24" s="79" customFormat="1" ht="13.5" customHeight="1">
      <c r="A33" s="98"/>
      <c r="B33" s="90"/>
      <c r="C33" s="91"/>
      <c r="D33" s="91"/>
      <c r="E33" s="92"/>
      <c r="F33" s="93"/>
      <c r="G33" s="94"/>
      <c r="H33" s="92"/>
      <c r="I33" s="93"/>
      <c r="J33" s="94"/>
      <c r="K33" s="95"/>
      <c r="L33" s="96"/>
      <c r="M33" s="96"/>
      <c r="N33" s="95"/>
      <c r="O33" s="96"/>
      <c r="P33" s="96"/>
      <c r="Q33" s="95"/>
      <c r="R33" s="96"/>
      <c r="S33" s="96"/>
      <c r="T33" s="179"/>
      <c r="U33" s="179"/>
      <c r="V33" s="97"/>
      <c r="W33" s="179"/>
      <c r="X33" s="179"/>
    </row>
    <row r="34" spans="1:24" s="79" customFormat="1" ht="13.5" customHeight="1">
      <c r="A34" s="98"/>
      <c r="B34" s="90"/>
      <c r="C34" s="91"/>
      <c r="D34" s="91"/>
      <c r="E34" s="92"/>
      <c r="F34" s="93"/>
      <c r="G34" s="94"/>
      <c r="H34" s="92"/>
      <c r="I34" s="93"/>
      <c r="J34" s="94"/>
      <c r="K34" s="92"/>
      <c r="L34" s="93"/>
      <c r="M34" s="94"/>
      <c r="N34" s="95"/>
      <c r="O34" s="96"/>
      <c r="P34" s="96"/>
      <c r="Q34" s="95"/>
      <c r="R34" s="96"/>
      <c r="S34" s="96"/>
      <c r="T34" s="179"/>
      <c r="U34" s="179"/>
      <c r="V34" s="97"/>
      <c r="W34" s="179"/>
      <c r="X34" s="179"/>
    </row>
    <row r="35" spans="1:24" s="79" customFormat="1" ht="13.5" customHeight="1">
      <c r="A35" s="98"/>
      <c r="B35" s="90"/>
      <c r="C35" s="91"/>
      <c r="D35" s="91"/>
      <c r="E35" s="92"/>
      <c r="F35" s="93"/>
      <c r="G35" s="94"/>
      <c r="H35" s="92"/>
      <c r="I35" s="93"/>
      <c r="J35" s="94"/>
      <c r="K35" s="92"/>
      <c r="L35" s="93"/>
      <c r="M35" s="94"/>
      <c r="N35" s="92"/>
      <c r="O35" s="93"/>
      <c r="P35" s="94"/>
      <c r="Q35" s="95"/>
      <c r="R35" s="96"/>
      <c r="S35" s="96"/>
      <c r="T35" s="179"/>
      <c r="U35" s="179"/>
      <c r="V35" s="97"/>
      <c r="W35" s="179"/>
      <c r="X35" s="179"/>
    </row>
    <row r="36" spans="1:24" s="79" customFormat="1" ht="13.5" customHeight="1">
      <c r="A36" s="98"/>
      <c r="B36" s="90"/>
      <c r="C36" s="91"/>
      <c r="D36" s="91"/>
      <c r="E36" s="92"/>
      <c r="F36" s="93"/>
      <c r="G36" s="94"/>
      <c r="H36" s="92"/>
      <c r="I36" s="93"/>
      <c r="J36" s="94"/>
      <c r="K36" s="92"/>
      <c r="L36" s="93"/>
      <c r="M36" s="94"/>
      <c r="N36" s="92"/>
      <c r="O36" s="93"/>
      <c r="P36" s="94"/>
      <c r="Q36" s="92"/>
      <c r="R36" s="93"/>
      <c r="S36" s="94"/>
      <c r="T36" s="179"/>
      <c r="U36" s="179"/>
      <c r="V36" s="97"/>
      <c r="W36" s="179"/>
      <c r="X36" s="179"/>
    </row>
    <row r="37" spans="1:23" s="79" customFormat="1" ht="9" customHeight="1">
      <c r="A37" s="80"/>
      <c r="B37" s="73"/>
      <c r="C37" s="73"/>
      <c r="D37" s="81"/>
      <c r="E37" s="81"/>
      <c r="F37" s="81"/>
      <c r="G37" s="81"/>
      <c r="H37" s="73"/>
      <c r="I37" s="81"/>
      <c r="J37" s="81"/>
      <c r="K37" s="74"/>
      <c r="L37" s="75"/>
      <c r="M37" s="75"/>
      <c r="N37" s="75"/>
      <c r="O37" s="75"/>
      <c r="P37" s="75"/>
      <c r="Q37" s="75"/>
      <c r="R37" s="76"/>
      <c r="S37" s="76"/>
      <c r="T37" s="76"/>
      <c r="U37" s="76"/>
      <c r="V37" s="77"/>
      <c r="W37" s="78"/>
    </row>
    <row r="38" spans="1:24" s="79" customFormat="1" ht="12" customHeight="1">
      <c r="A38" s="173"/>
      <c r="B38" s="173"/>
      <c r="C38" s="173"/>
      <c r="D38" s="183"/>
      <c r="E38" s="183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3"/>
      <c r="Q38" s="84"/>
      <c r="R38" s="83"/>
      <c r="S38" s="83"/>
      <c r="T38" s="84"/>
      <c r="U38" s="83"/>
      <c r="V38" s="84"/>
      <c r="W38" s="83"/>
      <c r="X38" s="85"/>
    </row>
    <row r="39" spans="1:24" s="79" customFormat="1" ht="10.5" customHeight="1">
      <c r="A39" s="86"/>
      <c r="B39" s="86"/>
      <c r="C39" s="87"/>
      <c r="D39" s="87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88"/>
      <c r="U39" s="88"/>
      <c r="V39" s="181"/>
      <c r="W39" s="181"/>
      <c r="X39" s="181"/>
    </row>
    <row r="40" spans="1:24" s="79" customFormat="1" ht="12.75">
      <c r="A40" s="89"/>
      <c r="B40" s="90"/>
      <c r="C40" s="91"/>
      <c r="D40" s="91"/>
      <c r="E40" s="92"/>
      <c r="F40" s="93"/>
      <c r="G40" s="94"/>
      <c r="H40" s="95"/>
      <c r="I40" s="96"/>
      <c r="J40" s="96"/>
      <c r="K40" s="95"/>
      <c r="L40" s="96"/>
      <c r="M40" s="96"/>
      <c r="N40" s="95"/>
      <c r="O40" s="96"/>
      <c r="P40" s="96"/>
      <c r="Q40" s="95"/>
      <c r="R40" s="96"/>
      <c r="S40" s="96"/>
      <c r="T40" s="182"/>
      <c r="U40" s="182"/>
      <c r="V40" s="97"/>
      <c r="W40" s="179"/>
      <c r="X40" s="179"/>
    </row>
    <row r="41" spans="1:24" s="79" customFormat="1" ht="12.75">
      <c r="A41" s="98"/>
      <c r="B41" s="90"/>
      <c r="C41" s="91"/>
      <c r="D41" s="91"/>
      <c r="E41" s="92"/>
      <c r="F41" s="93"/>
      <c r="G41" s="94"/>
      <c r="H41" s="92"/>
      <c r="I41" s="93"/>
      <c r="J41" s="94"/>
      <c r="K41" s="95"/>
      <c r="L41" s="96"/>
      <c r="M41" s="96"/>
      <c r="N41" s="95"/>
      <c r="O41" s="96"/>
      <c r="P41" s="96"/>
      <c r="Q41" s="95"/>
      <c r="R41" s="96"/>
      <c r="S41" s="96"/>
      <c r="T41" s="179"/>
      <c r="U41" s="179"/>
      <c r="V41" s="97"/>
      <c r="W41" s="179"/>
      <c r="X41" s="179"/>
    </row>
    <row r="42" spans="1:24" s="79" customFormat="1" ht="12.75">
      <c r="A42" s="98"/>
      <c r="B42" s="90"/>
      <c r="C42" s="91"/>
      <c r="D42" s="91"/>
      <c r="E42" s="92"/>
      <c r="F42" s="93"/>
      <c r="G42" s="94"/>
      <c r="H42" s="92"/>
      <c r="I42" s="93"/>
      <c r="J42" s="94"/>
      <c r="K42" s="92"/>
      <c r="L42" s="93"/>
      <c r="M42" s="94"/>
      <c r="N42" s="95"/>
      <c r="O42" s="96"/>
      <c r="P42" s="96"/>
      <c r="Q42" s="95"/>
      <c r="R42" s="96"/>
      <c r="S42" s="96"/>
      <c r="T42" s="179"/>
      <c r="U42" s="179"/>
      <c r="V42" s="97"/>
      <c r="W42" s="179"/>
      <c r="X42" s="179"/>
    </row>
    <row r="43" spans="1:25" s="79" customFormat="1" ht="12.75">
      <c r="A43" s="98"/>
      <c r="B43" s="90"/>
      <c r="C43" s="91"/>
      <c r="D43" s="91"/>
      <c r="E43" s="92"/>
      <c r="F43" s="93"/>
      <c r="G43" s="94"/>
      <c r="H43" s="92"/>
      <c r="I43" s="93"/>
      <c r="J43" s="94"/>
      <c r="K43" s="92"/>
      <c r="L43" s="93"/>
      <c r="M43" s="94"/>
      <c r="N43" s="92"/>
      <c r="O43" s="93"/>
      <c r="P43" s="94"/>
      <c r="Q43" s="95"/>
      <c r="R43" s="96"/>
      <c r="S43" s="96"/>
      <c r="T43" s="179"/>
      <c r="U43" s="179"/>
      <c r="V43" s="97"/>
      <c r="W43" s="179"/>
      <c r="X43" s="179"/>
      <c r="Y43" s="99"/>
    </row>
    <row r="44" spans="1:24" s="79" customFormat="1" ht="12.75">
      <c r="A44" s="98"/>
      <c r="B44" s="90"/>
      <c r="C44" s="91"/>
      <c r="D44" s="91"/>
      <c r="E44" s="92"/>
      <c r="F44" s="93"/>
      <c r="G44" s="94"/>
      <c r="H44" s="92"/>
      <c r="I44" s="93"/>
      <c r="J44" s="94"/>
      <c r="K44" s="92"/>
      <c r="L44" s="93"/>
      <c r="M44" s="94"/>
      <c r="N44" s="92"/>
      <c r="O44" s="93"/>
      <c r="P44" s="94"/>
      <c r="Q44" s="92"/>
      <c r="R44" s="93"/>
      <c r="S44" s="94"/>
      <c r="T44" s="179"/>
      <c r="U44" s="179"/>
      <c r="V44" s="97"/>
      <c r="W44" s="179"/>
      <c r="X44" s="179"/>
    </row>
    <row r="45" spans="1:24" s="79" customFormat="1" ht="9" customHeight="1">
      <c r="A45" s="72"/>
      <c r="B45" s="73"/>
      <c r="C45" s="73"/>
      <c r="D45" s="100"/>
      <c r="E45" s="100"/>
      <c r="F45" s="73"/>
      <c r="G45" s="73"/>
      <c r="H45" s="73"/>
      <c r="I45" s="73"/>
      <c r="J45" s="73"/>
      <c r="K45" s="73"/>
      <c r="L45" s="100"/>
      <c r="M45" s="100"/>
      <c r="N45" s="100"/>
      <c r="O45" s="73"/>
      <c r="P45" s="73"/>
      <c r="Q45" s="73"/>
      <c r="R45" s="73"/>
      <c r="S45" s="73"/>
      <c r="T45" s="77"/>
      <c r="U45" s="77"/>
      <c r="V45" s="77"/>
      <c r="W45" s="77"/>
      <c r="X45" s="78"/>
    </row>
    <row r="46" spans="1:24" s="79" customFormat="1" ht="12" customHeight="1">
      <c r="A46" s="173"/>
      <c r="B46" s="173"/>
      <c r="C46" s="173"/>
      <c r="D46" s="183"/>
      <c r="E46" s="183"/>
      <c r="F46" s="82"/>
      <c r="G46" s="82"/>
      <c r="H46" s="82"/>
      <c r="I46" s="82"/>
      <c r="J46" s="82"/>
      <c r="K46" s="82"/>
      <c r="L46" s="82"/>
      <c r="M46" s="82"/>
      <c r="N46" s="82"/>
      <c r="O46" s="83"/>
      <c r="P46" s="83"/>
      <c r="Q46" s="84"/>
      <c r="R46" s="83"/>
      <c r="S46" s="83"/>
      <c r="T46" s="84"/>
      <c r="U46" s="83"/>
      <c r="V46" s="84"/>
      <c r="W46" s="83"/>
      <c r="X46" s="85"/>
    </row>
    <row r="47" spans="1:24" s="79" customFormat="1" ht="10.5" customHeight="1">
      <c r="A47" s="86"/>
      <c r="B47" s="86"/>
      <c r="C47" s="87"/>
      <c r="D47" s="87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88"/>
      <c r="U47" s="88"/>
      <c r="V47" s="181"/>
      <c r="W47" s="181"/>
      <c r="X47" s="181"/>
    </row>
    <row r="48" spans="1:24" s="79" customFormat="1" ht="13.5" customHeight="1">
      <c r="A48" s="89"/>
      <c r="B48" s="90"/>
      <c r="C48" s="91"/>
      <c r="D48" s="91"/>
      <c r="E48" s="92"/>
      <c r="F48" s="93"/>
      <c r="G48" s="94"/>
      <c r="H48" s="95"/>
      <c r="I48" s="96"/>
      <c r="J48" s="96"/>
      <c r="K48" s="95"/>
      <c r="L48" s="96"/>
      <c r="M48" s="96"/>
      <c r="N48" s="95"/>
      <c r="O48" s="96"/>
      <c r="P48" s="96"/>
      <c r="Q48" s="95"/>
      <c r="R48" s="96"/>
      <c r="S48" s="96"/>
      <c r="T48" s="182"/>
      <c r="U48" s="182"/>
      <c r="V48" s="97"/>
      <c r="W48" s="179"/>
      <c r="X48" s="179"/>
    </row>
    <row r="49" spans="1:24" s="79" customFormat="1" ht="13.5" customHeight="1">
      <c r="A49" s="98"/>
      <c r="B49" s="90"/>
      <c r="C49" s="91"/>
      <c r="D49" s="91"/>
      <c r="E49" s="92"/>
      <c r="F49" s="93"/>
      <c r="G49" s="94"/>
      <c r="H49" s="92"/>
      <c r="I49" s="93"/>
      <c r="J49" s="94"/>
      <c r="K49" s="95"/>
      <c r="L49" s="96"/>
      <c r="M49" s="96"/>
      <c r="N49" s="95"/>
      <c r="O49" s="96"/>
      <c r="P49" s="96"/>
      <c r="Q49" s="95"/>
      <c r="R49" s="96"/>
      <c r="S49" s="96"/>
      <c r="T49" s="179"/>
      <c r="U49" s="179"/>
      <c r="V49" s="97"/>
      <c r="W49" s="179"/>
      <c r="X49" s="179"/>
    </row>
    <row r="50" spans="1:24" s="79" customFormat="1" ht="13.5" customHeight="1">
      <c r="A50" s="98"/>
      <c r="B50" s="90"/>
      <c r="C50" s="91"/>
      <c r="D50" s="91"/>
      <c r="E50" s="92"/>
      <c r="F50" s="93"/>
      <c r="G50" s="94"/>
      <c r="H50" s="92"/>
      <c r="I50" s="93"/>
      <c r="J50" s="94"/>
      <c r="K50" s="92"/>
      <c r="L50" s="93"/>
      <c r="M50" s="94"/>
      <c r="N50" s="95"/>
      <c r="O50" s="96"/>
      <c r="P50" s="96"/>
      <c r="Q50" s="95"/>
      <c r="R50" s="96"/>
      <c r="S50" s="96"/>
      <c r="T50" s="179"/>
      <c r="U50" s="179"/>
      <c r="V50" s="97"/>
      <c r="W50" s="179"/>
      <c r="X50" s="179"/>
    </row>
    <row r="51" spans="1:24" s="79" customFormat="1" ht="13.5" customHeight="1">
      <c r="A51" s="98"/>
      <c r="B51" s="90"/>
      <c r="C51" s="91"/>
      <c r="D51" s="91"/>
      <c r="E51" s="92"/>
      <c r="F51" s="93"/>
      <c r="G51" s="94"/>
      <c r="H51" s="92"/>
      <c r="I51" s="93"/>
      <c r="J51" s="94"/>
      <c r="K51" s="92"/>
      <c r="L51" s="93"/>
      <c r="M51" s="94"/>
      <c r="N51" s="92"/>
      <c r="O51" s="93"/>
      <c r="P51" s="94"/>
      <c r="Q51" s="95"/>
      <c r="R51" s="96"/>
      <c r="S51" s="96"/>
      <c r="T51" s="179"/>
      <c r="U51" s="179"/>
      <c r="V51" s="97"/>
      <c r="W51" s="179"/>
      <c r="X51" s="179"/>
    </row>
    <row r="52" spans="1:24" s="79" customFormat="1" ht="13.5" customHeight="1">
      <c r="A52" s="98"/>
      <c r="B52" s="90"/>
      <c r="C52" s="91"/>
      <c r="D52" s="91"/>
      <c r="E52" s="92"/>
      <c r="F52" s="93"/>
      <c r="G52" s="94"/>
      <c r="H52" s="92"/>
      <c r="I52" s="93"/>
      <c r="J52" s="94"/>
      <c r="K52" s="92"/>
      <c r="L52" s="93"/>
      <c r="M52" s="94"/>
      <c r="N52" s="92"/>
      <c r="O52" s="93"/>
      <c r="P52" s="94"/>
      <c r="Q52" s="92"/>
      <c r="R52" s="93"/>
      <c r="S52" s="94"/>
      <c r="T52" s="179"/>
      <c r="U52" s="179"/>
      <c r="V52" s="97"/>
      <c r="W52" s="179"/>
      <c r="X52" s="179"/>
    </row>
    <row r="53" spans="1:24" s="79" customFormat="1" ht="9" customHeight="1">
      <c r="A53" s="80"/>
      <c r="B53" s="73"/>
      <c r="C53" s="73"/>
      <c r="D53" s="100"/>
      <c r="E53" s="100"/>
      <c r="F53" s="73"/>
      <c r="G53" s="73"/>
      <c r="H53" s="73"/>
      <c r="I53" s="73"/>
      <c r="J53" s="73"/>
      <c r="K53" s="73"/>
      <c r="L53" s="100"/>
      <c r="M53" s="100"/>
      <c r="N53" s="100"/>
      <c r="O53" s="73"/>
      <c r="P53" s="73"/>
      <c r="Q53" s="73"/>
      <c r="R53" s="73"/>
      <c r="S53" s="73"/>
      <c r="T53" s="73"/>
      <c r="U53" s="73"/>
      <c r="V53" s="73"/>
      <c r="W53" s="77"/>
      <c r="X53" s="78"/>
    </row>
    <row r="54" spans="1:24" s="79" customFormat="1" ht="12" customHeight="1">
      <c r="A54" s="173"/>
      <c r="B54" s="173"/>
      <c r="C54" s="173"/>
      <c r="D54" s="183"/>
      <c r="E54" s="183"/>
      <c r="F54" s="82"/>
      <c r="G54" s="82"/>
      <c r="H54" s="82"/>
      <c r="I54" s="82"/>
      <c r="J54" s="82"/>
      <c r="K54" s="82"/>
      <c r="L54" s="82"/>
      <c r="M54" s="82"/>
      <c r="N54" s="82"/>
      <c r="O54" s="83"/>
      <c r="P54" s="83"/>
      <c r="Q54" s="84"/>
      <c r="R54" s="83"/>
      <c r="S54" s="83"/>
      <c r="T54" s="84"/>
      <c r="U54" s="83"/>
      <c r="V54" s="84"/>
      <c r="W54" s="83"/>
      <c r="X54" s="85"/>
    </row>
    <row r="55" spans="1:24" s="79" customFormat="1" ht="10.5" customHeight="1">
      <c r="A55" s="86"/>
      <c r="B55" s="86"/>
      <c r="C55" s="87"/>
      <c r="D55" s="87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88"/>
      <c r="U55" s="88"/>
      <c r="V55" s="181"/>
      <c r="W55" s="181"/>
      <c r="X55" s="181"/>
    </row>
    <row r="56" spans="1:24" s="79" customFormat="1" ht="13.5" customHeight="1">
      <c r="A56" s="89"/>
      <c r="B56" s="90"/>
      <c r="C56" s="91"/>
      <c r="D56" s="91"/>
      <c r="E56" s="92"/>
      <c r="F56" s="93"/>
      <c r="G56" s="94"/>
      <c r="H56" s="95"/>
      <c r="I56" s="96"/>
      <c r="J56" s="96"/>
      <c r="K56" s="95"/>
      <c r="L56" s="96"/>
      <c r="M56" s="96"/>
      <c r="N56" s="95"/>
      <c r="O56" s="96"/>
      <c r="P56" s="96"/>
      <c r="Q56" s="95"/>
      <c r="R56" s="96"/>
      <c r="S56" s="96"/>
      <c r="T56" s="182"/>
      <c r="U56" s="182"/>
      <c r="V56" s="97"/>
      <c r="W56" s="179"/>
      <c r="X56" s="179"/>
    </row>
    <row r="57" spans="1:24" s="79" customFormat="1" ht="13.5" customHeight="1">
      <c r="A57" s="98"/>
      <c r="B57" s="90"/>
      <c r="C57" s="91"/>
      <c r="D57" s="91"/>
      <c r="E57" s="92"/>
      <c r="F57" s="93"/>
      <c r="G57" s="94"/>
      <c r="H57" s="92"/>
      <c r="I57" s="93"/>
      <c r="J57" s="94"/>
      <c r="K57" s="95"/>
      <c r="L57" s="96"/>
      <c r="M57" s="96"/>
      <c r="N57" s="95"/>
      <c r="O57" s="96"/>
      <c r="P57" s="96"/>
      <c r="Q57" s="95"/>
      <c r="R57" s="96"/>
      <c r="S57" s="96"/>
      <c r="T57" s="179"/>
      <c r="U57" s="179"/>
      <c r="V57" s="97"/>
      <c r="W57" s="179"/>
      <c r="X57" s="179"/>
    </row>
    <row r="58" spans="1:24" s="79" customFormat="1" ht="13.5" customHeight="1">
      <c r="A58" s="98"/>
      <c r="B58" s="90"/>
      <c r="C58" s="91"/>
      <c r="D58" s="91"/>
      <c r="E58" s="92"/>
      <c r="F58" s="93"/>
      <c r="G58" s="94"/>
      <c r="H58" s="92"/>
      <c r="I58" s="93"/>
      <c r="J58" s="94"/>
      <c r="K58" s="92"/>
      <c r="L58" s="93"/>
      <c r="M58" s="94"/>
      <c r="N58" s="95"/>
      <c r="O58" s="96"/>
      <c r="P58" s="96"/>
      <c r="Q58" s="95"/>
      <c r="R58" s="96"/>
      <c r="S58" s="96"/>
      <c r="T58" s="179"/>
      <c r="U58" s="179"/>
      <c r="V58" s="97"/>
      <c r="W58" s="179"/>
      <c r="X58" s="179"/>
    </row>
    <row r="59" spans="1:25" s="79" customFormat="1" ht="13.5" customHeight="1">
      <c r="A59" s="98"/>
      <c r="B59" s="90"/>
      <c r="C59" s="91"/>
      <c r="D59" s="91"/>
      <c r="E59" s="92"/>
      <c r="F59" s="93"/>
      <c r="G59" s="94"/>
      <c r="H59" s="92"/>
      <c r="I59" s="93"/>
      <c r="J59" s="94"/>
      <c r="K59" s="92"/>
      <c r="L59" s="93"/>
      <c r="M59" s="94"/>
      <c r="N59" s="92"/>
      <c r="O59" s="93"/>
      <c r="P59" s="94"/>
      <c r="Q59" s="95"/>
      <c r="R59" s="96"/>
      <c r="S59" s="96"/>
      <c r="T59" s="179"/>
      <c r="U59" s="179"/>
      <c r="V59" s="97"/>
      <c r="W59" s="179"/>
      <c r="X59" s="179"/>
      <c r="Y59" s="99"/>
    </row>
    <row r="60" spans="1:24" s="79" customFormat="1" ht="13.5" customHeight="1">
      <c r="A60" s="98"/>
      <c r="B60" s="90"/>
      <c r="C60" s="91"/>
      <c r="D60" s="91"/>
      <c r="E60" s="92"/>
      <c r="F60" s="93"/>
      <c r="G60" s="94"/>
      <c r="H60" s="92"/>
      <c r="I60" s="93"/>
      <c r="J60" s="94"/>
      <c r="K60" s="92"/>
      <c r="L60" s="93"/>
      <c r="M60" s="94"/>
      <c r="N60" s="92"/>
      <c r="O60" s="93"/>
      <c r="P60" s="94"/>
      <c r="Q60" s="92"/>
      <c r="R60" s="93"/>
      <c r="S60" s="94"/>
      <c r="T60" s="179"/>
      <c r="U60" s="179"/>
      <c r="V60" s="97"/>
      <c r="W60" s="179"/>
      <c r="X60" s="179"/>
    </row>
    <row r="61" spans="1:24" s="79" customFormat="1" ht="9" customHeight="1">
      <c r="A61" s="72"/>
      <c r="B61" s="73"/>
      <c r="C61" s="73"/>
      <c r="D61" s="100"/>
      <c r="E61" s="100"/>
      <c r="F61" s="73"/>
      <c r="G61" s="73"/>
      <c r="H61" s="73"/>
      <c r="I61" s="73"/>
      <c r="J61" s="73"/>
      <c r="K61" s="73"/>
      <c r="L61" s="100"/>
      <c r="M61" s="100"/>
      <c r="N61" s="100"/>
      <c r="O61" s="73"/>
      <c r="P61" s="73"/>
      <c r="Q61" s="73"/>
      <c r="R61" s="73"/>
      <c r="S61" s="73"/>
      <c r="T61" s="77"/>
      <c r="U61" s="77"/>
      <c r="V61" s="77"/>
      <c r="W61" s="77"/>
      <c r="X61" s="78"/>
    </row>
    <row r="62" spans="1:24" s="79" customFormat="1" ht="12" customHeight="1">
      <c r="A62" s="173"/>
      <c r="B62" s="173"/>
      <c r="C62" s="173"/>
      <c r="D62" s="183"/>
      <c r="E62" s="183"/>
      <c r="F62" s="82"/>
      <c r="G62" s="82"/>
      <c r="H62" s="82"/>
      <c r="I62" s="82"/>
      <c r="J62" s="82"/>
      <c r="K62" s="82"/>
      <c r="L62" s="82"/>
      <c r="M62" s="82"/>
      <c r="N62" s="82"/>
      <c r="O62" s="83"/>
      <c r="P62" s="83"/>
      <c r="Q62" s="84"/>
      <c r="R62" s="83"/>
      <c r="S62" s="83"/>
      <c r="T62" s="84"/>
      <c r="U62" s="83"/>
      <c r="V62" s="84"/>
      <c r="W62" s="83"/>
      <c r="X62" s="85"/>
    </row>
    <row r="63" spans="1:24" s="79" customFormat="1" ht="10.5" customHeight="1">
      <c r="A63" s="86"/>
      <c r="B63" s="86"/>
      <c r="C63" s="87"/>
      <c r="D63" s="87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88"/>
      <c r="U63" s="88"/>
      <c r="V63" s="181"/>
      <c r="W63" s="181"/>
      <c r="X63" s="181"/>
    </row>
    <row r="64" spans="1:24" s="79" customFormat="1" ht="13.5" customHeight="1">
      <c r="A64" s="89"/>
      <c r="B64" s="90"/>
      <c r="C64" s="91"/>
      <c r="D64" s="91"/>
      <c r="E64" s="92"/>
      <c r="F64" s="93"/>
      <c r="G64" s="94"/>
      <c r="H64" s="95"/>
      <c r="I64" s="96"/>
      <c r="J64" s="96"/>
      <c r="K64" s="95"/>
      <c r="L64" s="96"/>
      <c r="M64" s="96"/>
      <c r="N64" s="95"/>
      <c r="O64" s="96"/>
      <c r="P64" s="96"/>
      <c r="Q64" s="95"/>
      <c r="R64" s="96"/>
      <c r="S64" s="96"/>
      <c r="T64" s="182"/>
      <c r="U64" s="182"/>
      <c r="V64" s="97"/>
      <c r="W64" s="179"/>
      <c r="X64" s="179"/>
    </row>
    <row r="65" spans="1:24" s="79" customFormat="1" ht="13.5" customHeight="1">
      <c r="A65" s="98"/>
      <c r="B65" s="90"/>
      <c r="C65" s="91"/>
      <c r="D65" s="91"/>
      <c r="E65" s="92"/>
      <c r="F65" s="93"/>
      <c r="G65" s="94"/>
      <c r="H65" s="92"/>
      <c r="I65" s="93"/>
      <c r="J65" s="94"/>
      <c r="K65" s="95"/>
      <c r="L65" s="96"/>
      <c r="M65" s="96"/>
      <c r="N65" s="95"/>
      <c r="O65" s="96"/>
      <c r="P65" s="96"/>
      <c r="Q65" s="95"/>
      <c r="R65" s="96"/>
      <c r="S65" s="96"/>
      <c r="T65" s="179"/>
      <c r="U65" s="179"/>
      <c r="V65" s="97"/>
      <c r="W65" s="179"/>
      <c r="X65" s="179"/>
    </row>
    <row r="66" spans="1:24" s="79" customFormat="1" ht="13.5" customHeight="1">
      <c r="A66" s="98"/>
      <c r="B66" s="90"/>
      <c r="C66" s="91"/>
      <c r="D66" s="91"/>
      <c r="E66" s="92"/>
      <c r="F66" s="93"/>
      <c r="G66" s="94"/>
      <c r="H66" s="92"/>
      <c r="I66" s="93"/>
      <c r="J66" s="94"/>
      <c r="K66" s="92"/>
      <c r="L66" s="93"/>
      <c r="M66" s="94"/>
      <c r="N66" s="95"/>
      <c r="O66" s="96"/>
      <c r="P66" s="96"/>
      <c r="Q66" s="95"/>
      <c r="R66" s="96"/>
      <c r="S66" s="96"/>
      <c r="T66" s="179"/>
      <c r="U66" s="179"/>
      <c r="V66" s="97"/>
      <c r="W66" s="179"/>
      <c r="X66" s="179"/>
    </row>
    <row r="67" spans="1:24" s="79" customFormat="1" ht="13.5" customHeight="1">
      <c r="A67" s="98"/>
      <c r="B67" s="90"/>
      <c r="C67" s="91"/>
      <c r="D67" s="91"/>
      <c r="E67" s="92"/>
      <c r="F67" s="93"/>
      <c r="G67" s="94"/>
      <c r="H67" s="92"/>
      <c r="I67" s="93"/>
      <c r="J67" s="94"/>
      <c r="K67" s="92"/>
      <c r="L67" s="93"/>
      <c r="M67" s="94"/>
      <c r="N67" s="92"/>
      <c r="O67" s="93"/>
      <c r="P67" s="94"/>
      <c r="Q67" s="95"/>
      <c r="R67" s="96"/>
      <c r="S67" s="96"/>
      <c r="T67" s="179"/>
      <c r="U67" s="179"/>
      <c r="V67" s="97"/>
      <c r="W67" s="179"/>
      <c r="X67" s="179"/>
    </row>
    <row r="68" spans="1:24" s="79" customFormat="1" ht="13.5" customHeight="1">
      <c r="A68" s="98"/>
      <c r="B68" s="90"/>
      <c r="C68" s="91"/>
      <c r="D68" s="91"/>
      <c r="E68" s="92"/>
      <c r="F68" s="93"/>
      <c r="G68" s="94"/>
      <c r="H68" s="92"/>
      <c r="I68" s="93"/>
      <c r="J68" s="94"/>
      <c r="K68" s="92"/>
      <c r="L68" s="93"/>
      <c r="M68" s="94"/>
      <c r="N68" s="92"/>
      <c r="O68" s="93"/>
      <c r="P68" s="94"/>
      <c r="Q68" s="92"/>
      <c r="R68" s="93"/>
      <c r="S68" s="94"/>
      <c r="T68" s="179"/>
      <c r="U68" s="179"/>
      <c r="V68" s="97"/>
      <c r="W68" s="179"/>
      <c r="X68" s="179"/>
    </row>
    <row r="69" spans="1:25" s="45" customFormat="1" ht="7.5" customHeight="1" thickBot="1">
      <c r="A69" s="101"/>
      <c r="B69" s="102"/>
      <c r="C69" s="102"/>
      <c r="D69" s="103"/>
      <c r="E69" s="103"/>
      <c r="F69" s="102"/>
      <c r="G69" s="102"/>
      <c r="H69" s="102"/>
      <c r="I69" s="102"/>
      <c r="J69" s="102"/>
      <c r="K69" s="102"/>
      <c r="L69" s="103"/>
      <c r="M69" s="103"/>
      <c r="N69" s="103"/>
      <c r="O69" s="102"/>
      <c r="P69" s="102"/>
      <c r="Q69" s="102"/>
      <c r="R69" s="102"/>
      <c r="S69" s="102"/>
      <c r="T69" s="102"/>
      <c r="U69" s="104"/>
      <c r="V69" s="104"/>
      <c r="W69" s="105"/>
      <c r="X69" s="106"/>
      <c r="Y69" s="107"/>
    </row>
    <row r="70" spans="1:24" s="116" customFormat="1" ht="9.75" customHeight="1">
      <c r="A70" s="108"/>
      <c r="B70" s="109"/>
      <c r="C70" s="109"/>
      <c r="D70" s="110"/>
      <c r="E70" s="110"/>
      <c r="F70" s="111"/>
      <c r="G70" s="111"/>
      <c r="H70" s="110"/>
      <c r="I70" s="112"/>
      <c r="J70" s="112"/>
      <c r="K70" s="112"/>
      <c r="L70" s="110"/>
      <c r="M70" s="110"/>
      <c r="N70" s="110"/>
      <c r="O70" s="111"/>
      <c r="P70" s="111"/>
      <c r="Q70" s="113"/>
      <c r="R70" s="111"/>
      <c r="S70" s="111"/>
      <c r="T70" s="114"/>
      <c r="U70" s="115" t="s">
        <v>27</v>
      </c>
      <c r="V70" s="115"/>
      <c r="W70" s="162"/>
      <c r="X70" s="176"/>
    </row>
    <row r="71" spans="1:24" s="116" customFormat="1" ht="9.75" customHeight="1">
      <c r="A71" s="117"/>
      <c r="B71" s="118"/>
      <c r="C71" s="119"/>
      <c r="D71" s="120"/>
      <c r="E71" s="120"/>
      <c r="F71" s="121"/>
      <c r="G71" s="121"/>
      <c r="H71" s="120"/>
      <c r="I71" s="121"/>
      <c r="J71" s="121"/>
      <c r="K71" s="118"/>
      <c r="L71" s="122"/>
      <c r="M71" s="122"/>
      <c r="N71" s="122"/>
      <c r="O71" s="118"/>
      <c r="P71" s="118"/>
      <c r="Q71" s="123"/>
      <c r="R71" s="118"/>
      <c r="S71" s="118"/>
      <c r="T71" s="124"/>
      <c r="U71" s="125" t="s">
        <v>28</v>
      </c>
      <c r="V71" s="126"/>
      <c r="W71" s="126"/>
      <c r="X71" s="127"/>
    </row>
    <row r="72" spans="1:24" s="116" customFormat="1" ht="9.75" customHeight="1">
      <c r="A72" s="128"/>
      <c r="B72" s="119"/>
      <c r="C72" s="119"/>
      <c r="D72" s="120"/>
      <c r="E72" s="120"/>
      <c r="F72" s="121"/>
      <c r="G72" s="121"/>
      <c r="H72" s="120"/>
      <c r="I72" s="121"/>
      <c r="J72" s="121"/>
      <c r="K72" s="118"/>
      <c r="L72" s="122"/>
      <c r="M72" s="122"/>
      <c r="N72" s="122"/>
      <c r="O72" s="118"/>
      <c r="P72" s="118"/>
      <c r="Q72" s="123"/>
      <c r="R72" s="118"/>
      <c r="S72" s="118"/>
      <c r="T72" s="124"/>
      <c r="U72" s="129"/>
      <c r="V72" s="130"/>
      <c r="W72" s="129"/>
      <c r="X72" s="131"/>
    </row>
    <row r="73" spans="1:24" s="116" customFormat="1" ht="9.75" customHeight="1">
      <c r="A73" s="132"/>
      <c r="B73" s="133"/>
      <c r="C73" s="133"/>
      <c r="D73" s="120"/>
      <c r="E73" s="120"/>
      <c r="F73" s="121"/>
      <c r="G73" s="121"/>
      <c r="H73" s="120"/>
      <c r="I73" s="121"/>
      <c r="J73" s="121"/>
      <c r="K73" s="118"/>
      <c r="L73" s="122"/>
      <c r="M73" s="122"/>
      <c r="N73" s="122"/>
      <c r="O73" s="118"/>
      <c r="P73" s="118"/>
      <c r="Q73" s="123"/>
      <c r="R73" s="118"/>
      <c r="S73" s="118"/>
      <c r="T73" s="124"/>
      <c r="U73" s="134"/>
      <c r="V73" s="135"/>
      <c r="W73" s="134"/>
      <c r="X73" s="136"/>
    </row>
    <row r="74" spans="1:24" s="116" customFormat="1" ht="9.75" customHeight="1">
      <c r="A74" s="117"/>
      <c r="B74" s="118"/>
      <c r="C74" s="119"/>
      <c r="D74" s="120"/>
      <c r="E74" s="120"/>
      <c r="F74" s="121"/>
      <c r="G74" s="121"/>
      <c r="H74" s="120"/>
      <c r="I74" s="121"/>
      <c r="J74" s="121"/>
      <c r="K74" s="118"/>
      <c r="L74" s="122"/>
      <c r="M74" s="122"/>
      <c r="N74" s="122"/>
      <c r="O74" s="118"/>
      <c r="P74" s="118"/>
      <c r="Q74" s="123"/>
      <c r="R74" s="118"/>
      <c r="S74" s="118"/>
      <c r="T74" s="124"/>
      <c r="U74" s="125" t="s">
        <v>29</v>
      </c>
      <c r="V74" s="126"/>
      <c r="W74" s="126"/>
      <c r="X74" s="127"/>
    </row>
    <row r="75" spans="1:24" s="116" customFormat="1" ht="9.75" customHeight="1">
      <c r="A75" s="117"/>
      <c r="B75" s="118"/>
      <c r="C75" s="137"/>
      <c r="D75" s="120"/>
      <c r="E75" s="120"/>
      <c r="F75" s="121"/>
      <c r="G75" s="121"/>
      <c r="H75" s="120"/>
      <c r="I75" s="121"/>
      <c r="J75" s="121"/>
      <c r="K75" s="118"/>
      <c r="L75" s="122"/>
      <c r="M75" s="122"/>
      <c r="N75" s="122"/>
      <c r="O75" s="118"/>
      <c r="P75" s="118"/>
      <c r="Q75" s="123"/>
      <c r="R75" s="118"/>
      <c r="S75" s="118"/>
      <c r="T75" s="124"/>
      <c r="U75" s="138"/>
      <c r="V75" s="139"/>
      <c r="W75" s="138"/>
      <c r="X75" s="131"/>
    </row>
    <row r="76" spans="1:24" s="116" customFormat="1" ht="9.75" customHeight="1" thickBot="1">
      <c r="A76" s="140"/>
      <c r="B76" s="141"/>
      <c r="C76" s="142"/>
      <c r="D76" s="143"/>
      <c r="E76" s="143"/>
      <c r="F76" s="144"/>
      <c r="G76" s="144"/>
      <c r="H76" s="143"/>
      <c r="I76" s="144"/>
      <c r="J76" s="144"/>
      <c r="K76" s="141"/>
      <c r="L76" s="145"/>
      <c r="M76" s="145"/>
      <c r="N76" s="145"/>
      <c r="O76" s="141"/>
      <c r="P76" s="141"/>
      <c r="Q76" s="146"/>
      <c r="R76" s="141"/>
      <c r="S76" s="141"/>
      <c r="T76" s="147"/>
      <c r="U76" s="148" t="str">
        <f>X4</f>
        <v>Marko Ristić</v>
      </c>
      <c r="V76" s="149"/>
      <c r="W76" s="148"/>
      <c r="X76" s="150"/>
    </row>
    <row r="77" spans="1:24" ht="26.25" customHeight="1">
      <c r="A77" s="1" t="str">
        <f>'[1]PODEŠAVANJA-NE BRISATI'!$A$6</f>
        <v>OP Beograda</v>
      </c>
      <c r="B77" s="1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4" t="s">
        <v>0</v>
      </c>
      <c r="P77" s="4"/>
      <c r="Q77" s="4"/>
      <c r="R77" s="5"/>
      <c r="S77" s="5"/>
      <c r="T77" s="3"/>
      <c r="U77" s="3" t="s">
        <v>1</v>
      </c>
      <c r="V77" s="3"/>
      <c r="W77" s="2"/>
      <c r="X77" s="3"/>
    </row>
    <row r="78" spans="1:24" ht="12.75" customHeight="1">
      <c r="A78" s="7" t="s">
        <v>2</v>
      </c>
      <c r="B78" s="7"/>
      <c r="C78" s="7"/>
      <c r="D78" s="7"/>
      <c r="E78" s="7"/>
      <c r="F78" s="7"/>
      <c r="G78" s="7"/>
      <c r="H78" s="8"/>
      <c r="I78" s="9"/>
      <c r="J78" s="9"/>
      <c r="K78" s="9"/>
      <c r="L78" s="10"/>
      <c r="M78" s="10"/>
      <c r="N78" s="10"/>
      <c r="O78" s="4" t="s">
        <v>3</v>
      </c>
      <c r="P78" s="4"/>
      <c r="Q78" s="4"/>
      <c r="R78" s="4"/>
      <c r="S78" s="4"/>
      <c r="T78" s="10"/>
      <c r="U78" s="9"/>
      <c r="V78" s="10"/>
      <c r="W78" s="9"/>
      <c r="X78" s="10"/>
    </row>
    <row r="79" spans="1:24" ht="11.25" customHeight="1">
      <c r="A79" s="12" t="s">
        <v>4</v>
      </c>
      <c r="B79" s="12"/>
      <c r="C79" s="12"/>
      <c r="D79" s="12" t="s">
        <v>5</v>
      </c>
      <c r="E79" s="12"/>
      <c r="F79" s="12"/>
      <c r="G79" s="12"/>
      <c r="H79" s="12"/>
      <c r="I79" s="12"/>
      <c r="J79" s="12"/>
      <c r="K79" s="13" t="s">
        <v>6</v>
      </c>
      <c r="L79" s="14"/>
      <c r="M79" s="14"/>
      <c r="N79" s="14"/>
      <c r="O79" s="14"/>
      <c r="P79" s="12" t="s">
        <v>7</v>
      </c>
      <c r="Q79" s="14"/>
      <c r="R79" s="12"/>
      <c r="S79" s="12"/>
      <c r="T79" s="14"/>
      <c r="U79" s="12"/>
      <c r="V79" s="14"/>
      <c r="W79" s="12"/>
      <c r="X79" s="15" t="s">
        <v>8</v>
      </c>
    </row>
    <row r="80" spans="1:24" ht="11.25" customHeight="1" thickBot="1">
      <c r="A80" s="177" t="str">
        <f>'[1]PODEŠAVANJA-NE BRISATI'!A10</f>
        <v>22.07.2017.</v>
      </c>
      <c r="B80" s="177"/>
      <c r="C80" s="177"/>
      <c r="D80" s="17" t="str">
        <f>'[1]PODEŠAVANJA-NE BRISATI'!C10</f>
        <v>Beograd, TK Victoria</v>
      </c>
      <c r="E80" s="17"/>
      <c r="F80" s="17"/>
      <c r="G80" s="17"/>
      <c r="H80" s="17"/>
      <c r="I80" s="18"/>
      <c r="J80" s="18"/>
      <c r="K80" s="178" t="str">
        <f>'[1]PODEŠAVANJA-NE BRISATI'!D10</f>
        <v>ll</v>
      </c>
      <c r="L80" s="178"/>
      <c r="M80" s="178"/>
      <c r="N80" s="19"/>
      <c r="O80" s="20"/>
      <c r="P80" s="21" t="str">
        <f>'[1]PODEŠAVANJA-NE BRISATI'!$A$12</f>
        <v>narandžasti</v>
      </c>
      <c r="Q80" s="19"/>
      <c r="R80" s="22"/>
      <c r="S80" s="23"/>
      <c r="T80" s="19"/>
      <c r="U80" s="24"/>
      <c r="V80" s="19"/>
      <c r="W80" s="24"/>
      <c r="X80" s="25" t="str">
        <f>'[1]PODEŠAVANJA-NE BRISATI'!$E$10</f>
        <v>Marko Ristić</v>
      </c>
    </row>
    <row r="81" spans="1:24" ht="9" customHeight="1">
      <c r="A81" s="27"/>
      <c r="B81" s="27"/>
      <c r="C81" s="27"/>
      <c r="D81" s="29"/>
      <c r="E81" s="29"/>
      <c r="F81" s="29"/>
      <c r="G81" s="29"/>
      <c r="H81" s="29"/>
      <c r="I81" s="30"/>
      <c r="J81" s="30"/>
      <c r="K81" s="29"/>
      <c r="L81" s="31"/>
      <c r="M81" s="31"/>
      <c r="N81" s="31"/>
      <c r="O81" s="32"/>
      <c r="P81" s="32"/>
      <c r="Q81" s="31"/>
      <c r="R81" s="33"/>
      <c r="S81" s="33"/>
      <c r="T81" s="31"/>
      <c r="U81" s="34"/>
      <c r="V81" s="31"/>
      <c r="W81" s="34"/>
      <c r="X81" s="35"/>
    </row>
    <row r="82" spans="1:24" ht="12" customHeight="1">
      <c r="A82" s="173" t="s">
        <v>30</v>
      </c>
      <c r="B82" s="173"/>
      <c r="C82" s="173"/>
      <c r="D82" s="174"/>
      <c r="E82" s="175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7"/>
      <c r="Q82" s="38"/>
      <c r="R82" s="37"/>
      <c r="S82" s="37"/>
      <c r="T82" s="38"/>
      <c r="U82" s="37"/>
      <c r="V82" s="38"/>
      <c r="W82" s="37"/>
      <c r="X82" s="39"/>
    </row>
    <row r="83" spans="1:24" ht="10.5" customHeight="1" thickBot="1">
      <c r="A83" s="40"/>
      <c r="B83" s="41" t="s">
        <v>11</v>
      </c>
      <c r="C83" s="42" t="s">
        <v>12</v>
      </c>
      <c r="D83" s="43" t="s">
        <v>13</v>
      </c>
      <c r="E83" s="166">
        <v>1</v>
      </c>
      <c r="F83" s="167"/>
      <c r="G83" s="168"/>
      <c r="H83" s="169">
        <v>2</v>
      </c>
      <c r="I83" s="167"/>
      <c r="J83" s="168"/>
      <c r="K83" s="169">
        <v>3</v>
      </c>
      <c r="L83" s="167"/>
      <c r="M83" s="168"/>
      <c r="N83" s="169">
        <v>4</v>
      </c>
      <c r="O83" s="167"/>
      <c r="P83" s="168"/>
      <c r="Q83" s="169">
        <v>5</v>
      </c>
      <c r="R83" s="167"/>
      <c r="S83" s="168"/>
      <c r="T83" s="44"/>
      <c r="U83" s="44" t="s">
        <v>14</v>
      </c>
      <c r="V83" s="170" t="s">
        <v>15</v>
      </c>
      <c r="W83" s="171"/>
      <c r="X83" s="172"/>
    </row>
    <row r="84" spans="1:24" ht="13.5" customHeight="1" thickBot="1">
      <c r="A84" s="47"/>
      <c r="B84" s="48" t="s">
        <v>16</v>
      </c>
      <c r="C84" s="49">
        <f>UPPER(IF($A84="","",VLOOKUP($A84,'[1]PRIPREMA DEVOJCICE RR'!$A$7:$V$70,22)))</f>
      </c>
      <c r="D84" s="50">
        <f>UPPER(IF($A84="","",VLOOKUP($A84,'[1]PRIPREMA DEVOJCICE RR'!$A$7:$V$70,4)))</f>
      </c>
      <c r="E84" s="51"/>
      <c r="F84" s="52"/>
      <c r="G84" s="53"/>
      <c r="H84" s="54"/>
      <c r="I84" s="55"/>
      <c r="J84" s="55"/>
      <c r="K84" s="54"/>
      <c r="L84" s="55"/>
      <c r="M84" s="55"/>
      <c r="N84" s="54"/>
      <c r="O84" s="55"/>
      <c r="P84" s="55"/>
      <c r="Q84" s="54"/>
      <c r="R84" s="55"/>
      <c r="S84" s="55"/>
      <c r="T84" s="164">
        <f>IF(AND(ISBLANK(H84),ISBLANK(K84),ISBLANK(N84),ISBLANK(Q84)),"",IF(COUNTIF(F85:F88,4),COUNTIF(F85:F88,4),"0"))</f>
      </c>
      <c r="U84" s="165"/>
      <c r="V84" s="56">
        <f>IF(AND(ISBLANK(H84),ISBLANK(K84),ISBLANK(N84),ISBLANK(Q84)),"",IF(H84+K84+N84+Q84=0,"0",H84+K84+N84+Q84))</f>
      </c>
      <c r="W84" s="161">
        <f>IF(AND(ISBLANK(H84),ISBLANK(K84),ISBLANK(N84),ISBLANK(Q84)),"",IF(I84+L84+O84+R84=0,"0",I84+L84+O84+R84))</f>
      </c>
      <c r="X84" s="160"/>
    </row>
    <row r="85" spans="1:24" ht="13.5" customHeight="1" thickBot="1">
      <c r="A85" s="57"/>
      <c r="B85" s="48" t="s">
        <v>19</v>
      </c>
      <c r="C85" s="58">
        <f>UPPER(IF($A85="","",VLOOKUP($A85,'[1]PRIPREMA DEVOJCICE RR'!$A$7:$V$70,22)))</f>
      </c>
      <c r="D85" s="59">
        <f>UPPER(IF($A85="","",VLOOKUP($A85,'[1]PRIPREMA DEVOJCICE RR'!$A$7:$V$70,4)))</f>
      </c>
      <c r="E85" s="60">
        <f>I84</f>
        <v>0</v>
      </c>
      <c r="F85" s="61">
        <f>H84</f>
        <v>0</v>
      </c>
      <c r="G85" s="62">
        <f>J84</f>
        <v>0</v>
      </c>
      <c r="H85" s="51"/>
      <c r="I85" s="52"/>
      <c r="J85" s="53"/>
      <c r="K85" s="63"/>
      <c r="L85" s="64"/>
      <c r="M85" s="64"/>
      <c r="N85" s="63"/>
      <c r="O85" s="64"/>
      <c r="P85" s="64"/>
      <c r="Q85" s="63"/>
      <c r="R85" s="64"/>
      <c r="S85" s="64"/>
      <c r="T85" s="156">
        <f>IF(AND(ISBLANK(K85),ISBLANK(N85),ISBLANK(Q85),ISBLANK(I84)),"",IF(COUNTIF(I84:I88,4),COUNTIF(I84:I88,4),"0"))</f>
      </c>
      <c r="U85" s="157"/>
      <c r="V85" s="65">
        <f>IF(AND(ISBLANK(K85),ISBLANK(N85),ISBLANK(Q85),ISBLANK(I84)),"",IF(E85+K85+N85+Q85=0,"0",E85+K85+N85+Q85))</f>
      </c>
      <c r="W85" s="158">
        <f>IF(AND(ISBLANK(K85),ISBLANK(N85),ISBLANK(Q85),ISBLANK(I84)),"",IF(F85+L85+O85+R85=0,"0",F85+L85+O85+R85))</f>
      </c>
      <c r="X85" s="157"/>
    </row>
    <row r="86" spans="1:24" ht="13.5" customHeight="1" thickBot="1">
      <c r="A86" s="66"/>
      <c r="B86" s="48" t="s">
        <v>20</v>
      </c>
      <c r="C86" s="49">
        <f>UPPER(IF($A86="","",VLOOKUP($A86,'[1]PRIPREMA DEVOJCICE RR'!$A$7:$V$70,22)))</f>
      </c>
      <c r="D86" s="50">
        <f>UPPER(IF($A86="","",VLOOKUP($A86,'[1]PRIPREMA DEVOJCICE RR'!$A$7:$V$70,4)))</f>
      </c>
      <c r="E86" s="67">
        <f>L84</f>
        <v>0</v>
      </c>
      <c r="F86" s="68">
        <f>K84</f>
        <v>0</v>
      </c>
      <c r="G86" s="69">
        <f>M84</f>
        <v>0</v>
      </c>
      <c r="H86" s="67">
        <f>L85</f>
        <v>0</v>
      </c>
      <c r="I86" s="68">
        <f>K85</f>
        <v>0</v>
      </c>
      <c r="J86" s="69">
        <f>M85</f>
        <v>0</v>
      </c>
      <c r="K86" s="51"/>
      <c r="L86" s="52"/>
      <c r="M86" s="53"/>
      <c r="N86" s="54"/>
      <c r="O86" s="55"/>
      <c r="P86" s="55"/>
      <c r="Q86" s="54"/>
      <c r="R86" s="55"/>
      <c r="S86" s="55"/>
      <c r="T86" s="159">
        <f>IF(AND(ISBLANK(N86),ISBLANK(Q86),ISBLANK(L84),ISBLANK(L85)),"",IF(COUNTIF(L84:L88,4),COUNTIF(L84:L88,4),"0"))</f>
      </c>
      <c r="U86" s="160"/>
      <c r="V86" s="56">
        <f>IF(AND(ISBLANK(N86),ISBLANK(Q86),ISBLANK(L84),ISBLANK(L85)),"",IF(E86+H86+N86+Q86=0,"0",E86+H86+N86+Q86))</f>
      </c>
      <c r="W86" s="161">
        <f>IF(AND(ISBLANK(N86),ISBLANK(Q86),ISBLANK(L84),ISBLANK(L85)),"",IF(F86+I86+O86+R86=0,"0",F86+I86+O86+R86))</f>
      </c>
      <c r="X86" s="160"/>
    </row>
    <row r="87" spans="1:24" ht="13.5" customHeight="1" thickBot="1">
      <c r="A87" s="71"/>
      <c r="B87" s="48" t="s">
        <v>17</v>
      </c>
      <c r="C87" s="58">
        <f>UPPER(IF($A87="","",VLOOKUP($A87,'[1]PRIPREMA DEVOJCICE RR'!$A$7:$V$70,22)))</f>
      </c>
      <c r="D87" s="59">
        <f>UPPER(IF($A87="","",VLOOKUP($A87,'[1]PRIPREMA DEVOJCICE RR'!$A$7:$V$70,4)))</f>
      </c>
      <c r="E87" s="60">
        <f>O84</f>
        <v>0</v>
      </c>
      <c r="F87" s="61">
        <f>N84</f>
        <v>0</v>
      </c>
      <c r="G87" s="62">
        <f>P84</f>
        <v>0</v>
      </c>
      <c r="H87" s="60">
        <f>O85</f>
        <v>0</v>
      </c>
      <c r="I87" s="61">
        <f>N85</f>
        <v>0</v>
      </c>
      <c r="J87" s="62">
        <f>P85</f>
        <v>0</v>
      </c>
      <c r="K87" s="60">
        <f>O86</f>
        <v>0</v>
      </c>
      <c r="L87" s="61">
        <f>N86</f>
        <v>0</v>
      </c>
      <c r="M87" s="62">
        <f>P86</f>
        <v>0</v>
      </c>
      <c r="N87" s="51"/>
      <c r="O87" s="52"/>
      <c r="P87" s="53"/>
      <c r="Q87" s="63"/>
      <c r="R87" s="64"/>
      <c r="S87" s="64"/>
      <c r="T87" s="156">
        <f>IF(AND(ISBLANK(Q87),ISBLANK(O86),ISBLANK(O85),ISBLANK(O84)),"",IF(COUNTIF(O84:O88,4),COUNTIF(O84:O88,4),"0"))</f>
      </c>
      <c r="U87" s="157"/>
      <c r="V87" s="65">
        <f>IF(AND(ISBLANK(Q87),ISBLANK(O86),ISBLANK(O85),ISBLANK(O84)),"",IF(E87+H87+K87+Q87=0,"0",E87+H87+K87+Q87))</f>
      </c>
      <c r="W87" s="158">
        <f>IF(AND(ISBLANK(Q87),ISBLANK(O86),ISBLANK(O85),ISBLANK(O84)),"",IF(F87+I87+L87+R87=0,"0",F87+I87+L87+R87))</f>
      </c>
      <c r="X87" s="157"/>
    </row>
    <row r="88" spans="1:24" ht="13.5" customHeight="1" thickBot="1">
      <c r="A88" s="66"/>
      <c r="B88" s="48" t="s">
        <v>21</v>
      </c>
      <c r="C88" s="49">
        <f>UPPER(IF($A88="","",VLOOKUP($A88,'[1]PRIPREMA DEVOJCICE RR'!$A$7:$V$70,22)))</f>
      </c>
      <c r="D88" s="50">
        <f>UPPER(IF($A88="","",VLOOKUP($A88,'[1]PRIPREMA DEVOJCICE RR'!$A$7:$V$70,4)))</f>
      </c>
      <c r="E88" s="67">
        <f>R84</f>
        <v>0</v>
      </c>
      <c r="F88" s="68">
        <f>Q84</f>
        <v>0</v>
      </c>
      <c r="G88" s="69">
        <f>S84</f>
        <v>0</v>
      </c>
      <c r="H88" s="67">
        <f>R85</f>
        <v>0</v>
      </c>
      <c r="I88" s="68">
        <f>Q85</f>
        <v>0</v>
      </c>
      <c r="J88" s="69">
        <f>S85</f>
        <v>0</v>
      </c>
      <c r="K88" s="67">
        <f>R86</f>
        <v>0</v>
      </c>
      <c r="L88" s="68">
        <f>Q86</f>
        <v>0</v>
      </c>
      <c r="M88" s="69">
        <f>S86</f>
        <v>0</v>
      </c>
      <c r="N88" s="67">
        <f>R87</f>
        <v>0</v>
      </c>
      <c r="O88" s="68">
        <f>Q87</f>
        <v>0</v>
      </c>
      <c r="P88" s="69">
        <f>S87</f>
        <v>0</v>
      </c>
      <c r="Q88" s="51"/>
      <c r="R88" s="52"/>
      <c r="S88" s="53"/>
      <c r="T88" s="159">
        <f>IF(AND(ISBLANK(R84),ISBLANK(R85),ISBLANK(R86),ISBLANK(R87)),"",IF(COUNTIF(R84:R87,4),COUNTIF(R84:R87,4),"0"))</f>
      </c>
      <c r="U88" s="160"/>
      <c r="V88" s="56">
        <f>IF(AND(ISBLANK(R84),ISBLANK(R85),ISBLANK(R86),ISBLANK(R87)),"",IF(E88+H88+K88+N88=0,"0",E88+H88+K88+N88))</f>
      </c>
      <c r="W88" s="161">
        <f>IF(AND(ISBLANK(R84),ISBLANK(R85),ISBLANK(R86),ISBLANK(R87)),"",IF(F88+I88+L88+O88=0,"0",F88+I88+L88+O88))</f>
      </c>
      <c r="X88" s="160"/>
    </row>
    <row r="89" spans="1:24" ht="9" customHeight="1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4"/>
      <c r="L89" s="75"/>
      <c r="M89" s="75"/>
      <c r="N89" s="75"/>
      <c r="O89" s="75"/>
      <c r="P89" s="75"/>
      <c r="Q89" s="75"/>
      <c r="R89" s="76"/>
      <c r="S89" s="76"/>
      <c r="T89" s="76"/>
      <c r="U89" s="76"/>
      <c r="V89" s="77"/>
      <c r="W89" s="78"/>
      <c r="X89" s="79"/>
    </row>
    <row r="90" spans="1:24" ht="12" customHeight="1">
      <c r="A90" s="173" t="s">
        <v>31</v>
      </c>
      <c r="B90" s="173"/>
      <c r="C90" s="173"/>
      <c r="D90" s="174"/>
      <c r="E90" s="175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7"/>
      <c r="Q90" s="38"/>
      <c r="R90" s="37"/>
      <c r="S90" s="37"/>
      <c r="T90" s="38"/>
      <c r="U90" s="37"/>
      <c r="V90" s="38"/>
      <c r="W90" s="37"/>
      <c r="X90" s="39"/>
    </row>
    <row r="91" spans="1:24" ht="10.5" customHeight="1" thickBot="1">
      <c r="A91" s="40"/>
      <c r="B91" s="41" t="s">
        <v>11</v>
      </c>
      <c r="C91" s="42" t="s">
        <v>12</v>
      </c>
      <c r="D91" s="43" t="s">
        <v>13</v>
      </c>
      <c r="E91" s="166">
        <v>1</v>
      </c>
      <c r="F91" s="167"/>
      <c r="G91" s="168"/>
      <c r="H91" s="169">
        <v>2</v>
      </c>
      <c r="I91" s="167"/>
      <c r="J91" s="168"/>
      <c r="K91" s="169">
        <v>3</v>
      </c>
      <c r="L91" s="167"/>
      <c r="M91" s="168"/>
      <c r="N91" s="169">
        <v>4</v>
      </c>
      <c r="O91" s="167"/>
      <c r="P91" s="168"/>
      <c r="Q91" s="169">
        <v>5</v>
      </c>
      <c r="R91" s="167"/>
      <c r="S91" s="168"/>
      <c r="T91" s="44"/>
      <c r="U91" s="44" t="s">
        <v>14</v>
      </c>
      <c r="V91" s="170" t="s">
        <v>15</v>
      </c>
      <c r="W91" s="171"/>
      <c r="X91" s="172"/>
    </row>
    <row r="92" spans="1:24" ht="13.5" thickBot="1">
      <c r="A92" s="47"/>
      <c r="B92" s="48" t="s">
        <v>16</v>
      </c>
      <c r="C92" s="49">
        <f>UPPER(IF($A92="","",VLOOKUP($A92,'[1]PRIPREMA DEVOJCICE RR'!$A$7:$V$70,22)))</f>
      </c>
      <c r="D92" s="50">
        <f>UPPER(IF($A92="","",VLOOKUP($A92,'[1]PRIPREMA DEVOJCICE RR'!$A$7:$V$70,4)))</f>
      </c>
      <c r="E92" s="51"/>
      <c r="F92" s="52"/>
      <c r="G92" s="53"/>
      <c r="H92" s="54"/>
      <c r="I92" s="55"/>
      <c r="J92" s="55"/>
      <c r="K92" s="54"/>
      <c r="L92" s="55"/>
      <c r="M92" s="55"/>
      <c r="N92" s="54"/>
      <c r="O92" s="55"/>
      <c r="P92" s="55"/>
      <c r="Q92" s="54"/>
      <c r="R92" s="55"/>
      <c r="S92" s="55"/>
      <c r="T92" s="164">
        <f>IF(AND(ISBLANK(H92),ISBLANK(K92),ISBLANK(N92),ISBLANK(Q92)),"",IF(COUNTIF(F93:F96,4),COUNTIF(F93:F96,4),"0"))</f>
      </c>
      <c r="U92" s="165"/>
      <c r="V92" s="56">
        <f>IF(AND(ISBLANK(H92),ISBLANK(K92),ISBLANK(N92),ISBLANK(Q92)),"",IF(H92+K92+N92+Q92=0,"0",H92+K92+N92+Q92))</f>
      </c>
      <c r="W92" s="161">
        <f>IF(AND(ISBLANK(H92),ISBLANK(K92),ISBLANK(N92),ISBLANK(Q92)),"",IF(I92+L92+O92+R92=0,"0",I92+L92+O92+R92))</f>
      </c>
      <c r="X92" s="160"/>
    </row>
    <row r="93" spans="1:24" ht="13.5" thickBot="1">
      <c r="A93" s="57"/>
      <c r="B93" s="48" t="s">
        <v>19</v>
      </c>
      <c r="C93" s="58">
        <f>UPPER(IF($A93="","",VLOOKUP($A93,'[1]PRIPREMA DEVOJCICE RR'!$A$7:$V$70,22)))</f>
      </c>
      <c r="D93" s="59">
        <f>UPPER(IF($A93="","",VLOOKUP($A93,'[1]PRIPREMA DEVOJCICE RR'!$A$7:$V$70,4)))</f>
      </c>
      <c r="E93" s="60">
        <f>I92</f>
        <v>0</v>
      </c>
      <c r="F93" s="61">
        <f>H92</f>
        <v>0</v>
      </c>
      <c r="G93" s="62">
        <f>J92</f>
        <v>0</v>
      </c>
      <c r="H93" s="51"/>
      <c r="I93" s="52"/>
      <c r="J93" s="53"/>
      <c r="K93" s="63"/>
      <c r="L93" s="64"/>
      <c r="M93" s="64"/>
      <c r="N93" s="63"/>
      <c r="O93" s="64"/>
      <c r="P93" s="64"/>
      <c r="Q93" s="63"/>
      <c r="R93" s="64"/>
      <c r="S93" s="64"/>
      <c r="T93" s="156">
        <f>IF(AND(ISBLANK(K93),ISBLANK(N93),ISBLANK(Q93),ISBLANK(I92)),"",IF(COUNTIF(I92:I96,4),COUNTIF(I92:I96,4),"0"))</f>
      </c>
      <c r="U93" s="157"/>
      <c r="V93" s="65">
        <f>IF(AND(ISBLANK(K93),ISBLANK(N93),ISBLANK(Q93),ISBLANK(I92)),"",IF(E93+K93+N93+Q93=0,"0",E93+K93+N93+Q93))</f>
      </c>
      <c r="W93" s="158">
        <f>IF(AND(ISBLANK(K93),ISBLANK(N93),ISBLANK(Q93),ISBLANK(I92)),"",IF(F93+L93+O93+R93=0,"0",F93+L93+O93+R93))</f>
      </c>
      <c r="X93" s="157"/>
    </row>
    <row r="94" spans="1:24" ht="13.5" thickBot="1">
      <c r="A94" s="66"/>
      <c r="B94" s="48" t="s">
        <v>20</v>
      </c>
      <c r="C94" s="49">
        <f>UPPER(IF($A94="","",VLOOKUP($A94,'[1]PRIPREMA DEVOJCICE RR'!$A$7:$V$70,22)))</f>
      </c>
      <c r="D94" s="50">
        <f>UPPER(IF($A94="","",VLOOKUP($A94,'[1]PRIPREMA DEVOJCICE RR'!$A$7:$V$70,4)))</f>
      </c>
      <c r="E94" s="67">
        <f>L92</f>
        <v>0</v>
      </c>
      <c r="F94" s="68">
        <f>K92</f>
        <v>0</v>
      </c>
      <c r="G94" s="69">
        <f>M92</f>
        <v>0</v>
      </c>
      <c r="H94" s="67">
        <f>L93</f>
        <v>0</v>
      </c>
      <c r="I94" s="68">
        <f>K93</f>
        <v>0</v>
      </c>
      <c r="J94" s="69">
        <f>M93</f>
        <v>0</v>
      </c>
      <c r="K94" s="51"/>
      <c r="L94" s="52"/>
      <c r="M94" s="53"/>
      <c r="N94" s="54"/>
      <c r="O94" s="55"/>
      <c r="P94" s="55"/>
      <c r="Q94" s="54"/>
      <c r="R94" s="55"/>
      <c r="S94" s="55"/>
      <c r="T94" s="159">
        <f>IF(AND(ISBLANK(N94),ISBLANK(Q94),ISBLANK(L92),ISBLANK(L93)),"",IF(COUNTIF(L92:L96,4),COUNTIF(L92:L96,4),"0"))</f>
      </c>
      <c r="U94" s="160"/>
      <c r="V94" s="56">
        <f>IF(AND(ISBLANK(N94),ISBLANK(Q94),ISBLANK(L92),ISBLANK(L93)),"",IF(E94+H94+N94+Q94=0,"0",E94+H94+N94+Q94))</f>
      </c>
      <c r="W94" s="161">
        <f>IF(AND(ISBLANK(N94),ISBLANK(Q94),ISBLANK(L92),ISBLANK(L93)),"",IF(F94+I94+O94+R94=0,"0",F94+I94+O94+R94))</f>
      </c>
      <c r="X94" s="160"/>
    </row>
    <row r="95" spans="1:24" ht="13.5" thickBot="1">
      <c r="A95" s="71"/>
      <c r="B95" s="48" t="s">
        <v>17</v>
      </c>
      <c r="C95" s="58">
        <f>UPPER(IF($A95="","",VLOOKUP($A95,'[1]PRIPREMA DEVOJCICE RR'!$A$7:$V$70,22)))</f>
      </c>
      <c r="D95" s="59">
        <f>UPPER(IF($A95="","",VLOOKUP($A95,'[1]PRIPREMA DEVOJCICE RR'!$A$7:$V$70,4)))</f>
      </c>
      <c r="E95" s="60">
        <f>O92</f>
        <v>0</v>
      </c>
      <c r="F95" s="61">
        <f>N92</f>
        <v>0</v>
      </c>
      <c r="G95" s="62">
        <f>P92</f>
        <v>0</v>
      </c>
      <c r="H95" s="60">
        <f>O93</f>
        <v>0</v>
      </c>
      <c r="I95" s="61">
        <f>N93</f>
        <v>0</v>
      </c>
      <c r="J95" s="62">
        <f>P93</f>
        <v>0</v>
      </c>
      <c r="K95" s="60">
        <f>O94</f>
        <v>0</v>
      </c>
      <c r="L95" s="61">
        <f>N94</f>
        <v>0</v>
      </c>
      <c r="M95" s="62">
        <f>P94</f>
        <v>0</v>
      </c>
      <c r="N95" s="51"/>
      <c r="O95" s="52"/>
      <c r="P95" s="53"/>
      <c r="Q95" s="63"/>
      <c r="R95" s="64"/>
      <c r="S95" s="64"/>
      <c r="T95" s="156">
        <f>IF(AND(ISBLANK(Q95),ISBLANK(O94),ISBLANK(O93),ISBLANK(O92)),"",IF(COUNTIF(O92:O96,4),COUNTIF(O92:O96,4),"0"))</f>
      </c>
      <c r="U95" s="157"/>
      <c r="V95" s="65">
        <f>IF(AND(ISBLANK(Q95),ISBLANK(O94),ISBLANK(O93),ISBLANK(O92)),"",IF(E95+H95+K95+Q95=0,"0",E95+H95+K95+Q95))</f>
      </c>
      <c r="W95" s="158">
        <f>IF(AND(ISBLANK(Q95),ISBLANK(O94),ISBLANK(O93),ISBLANK(O92)),"",IF(F95+I95+L95+R95=0,"0",F95+I95+L95+R95))</f>
      </c>
      <c r="X95" s="157"/>
    </row>
    <row r="96" spans="1:24" ht="13.5" thickBot="1">
      <c r="A96" s="66"/>
      <c r="B96" s="48" t="s">
        <v>21</v>
      </c>
      <c r="C96" s="49">
        <f>UPPER(IF($A96="","",VLOOKUP($A96,'[1]PRIPREMA DEVOJCICE RR'!$A$7:$V$70,22)))</f>
      </c>
      <c r="D96" s="50">
        <f>UPPER(IF($A96="","",VLOOKUP($A96,'[1]PRIPREMA DEVOJCICE RR'!$A$7:$V$70,4)))</f>
      </c>
      <c r="E96" s="67">
        <f>R92</f>
        <v>0</v>
      </c>
      <c r="F96" s="68">
        <f>Q92</f>
        <v>0</v>
      </c>
      <c r="G96" s="69">
        <f>S92</f>
        <v>0</v>
      </c>
      <c r="H96" s="67">
        <f>R93</f>
        <v>0</v>
      </c>
      <c r="I96" s="68">
        <f>Q93</f>
        <v>0</v>
      </c>
      <c r="J96" s="69">
        <f>S93</f>
        <v>0</v>
      </c>
      <c r="K96" s="67">
        <f>R94</f>
        <v>0</v>
      </c>
      <c r="L96" s="68">
        <f>Q94</f>
        <v>0</v>
      </c>
      <c r="M96" s="69">
        <f>S94</f>
        <v>0</v>
      </c>
      <c r="N96" s="67">
        <f>R95</f>
        <v>0</v>
      </c>
      <c r="O96" s="68">
        <f>Q95</f>
        <v>0</v>
      </c>
      <c r="P96" s="69">
        <f>S95</f>
        <v>0</v>
      </c>
      <c r="Q96" s="51"/>
      <c r="R96" s="52"/>
      <c r="S96" s="53"/>
      <c r="T96" s="159">
        <f>IF(AND(ISBLANK(R92),ISBLANK(R93),ISBLANK(R94),ISBLANK(R95)),"",IF(COUNTIF(R92:R95,4),COUNTIF(R92:R95,4),"0"))</f>
      </c>
      <c r="U96" s="160"/>
      <c r="V96" s="56">
        <f>IF(AND(ISBLANK(R92),ISBLANK(R93),ISBLANK(R94),ISBLANK(R95)),"",IF(E96+H96+K96+N96=0,"0",E96+H96+K96+N96))</f>
      </c>
      <c r="W96" s="161">
        <f>IF(AND(ISBLANK(R92),ISBLANK(R93),ISBLANK(R94),ISBLANK(R95)),"",IF(F96+I96+L96+O96=0,"0",F96+I96+L96+O96))</f>
      </c>
      <c r="X96" s="160"/>
    </row>
    <row r="97" spans="1:24" ht="9" customHeight="1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4"/>
      <c r="L97" s="75"/>
      <c r="M97" s="75"/>
      <c r="N97" s="75"/>
      <c r="O97" s="75"/>
      <c r="P97" s="75"/>
      <c r="Q97" s="75"/>
      <c r="R97" s="76"/>
      <c r="S97" s="76"/>
      <c r="T97" s="76"/>
      <c r="U97" s="76"/>
      <c r="V97" s="77"/>
      <c r="W97" s="78"/>
      <c r="X97" s="79"/>
    </row>
    <row r="98" spans="1:24" ht="12" customHeight="1">
      <c r="A98" s="173" t="s">
        <v>32</v>
      </c>
      <c r="B98" s="173"/>
      <c r="C98" s="173"/>
      <c r="D98" s="174"/>
      <c r="E98" s="175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7"/>
      <c r="Q98" s="38"/>
      <c r="R98" s="37"/>
      <c r="S98" s="37"/>
      <c r="T98" s="38"/>
      <c r="U98" s="37"/>
      <c r="V98" s="38"/>
      <c r="W98" s="37"/>
      <c r="X98" s="39"/>
    </row>
    <row r="99" spans="1:24" ht="10.5" customHeight="1" thickBot="1">
      <c r="A99" s="40"/>
      <c r="B99" s="41" t="s">
        <v>11</v>
      </c>
      <c r="C99" s="42" t="s">
        <v>12</v>
      </c>
      <c r="D99" s="43" t="s">
        <v>13</v>
      </c>
      <c r="E99" s="166">
        <v>1</v>
      </c>
      <c r="F99" s="167"/>
      <c r="G99" s="168"/>
      <c r="H99" s="169">
        <v>2</v>
      </c>
      <c r="I99" s="167"/>
      <c r="J99" s="168"/>
      <c r="K99" s="169">
        <v>3</v>
      </c>
      <c r="L99" s="167"/>
      <c r="M99" s="168"/>
      <c r="N99" s="169">
        <v>4</v>
      </c>
      <c r="O99" s="167"/>
      <c r="P99" s="168"/>
      <c r="Q99" s="169">
        <v>5</v>
      </c>
      <c r="R99" s="167"/>
      <c r="S99" s="168"/>
      <c r="T99" s="44"/>
      <c r="U99" s="44" t="s">
        <v>14</v>
      </c>
      <c r="V99" s="170" t="s">
        <v>15</v>
      </c>
      <c r="W99" s="171"/>
      <c r="X99" s="172"/>
    </row>
    <row r="100" spans="1:24" ht="13.5" thickBot="1">
      <c r="A100" s="47"/>
      <c r="B100" s="48" t="s">
        <v>16</v>
      </c>
      <c r="C100" s="49">
        <f>UPPER(IF($A100="","",VLOOKUP($A100,'[1]PRIPREMA DEVOJCICE RR'!$A$7:$V$70,22)))</f>
      </c>
      <c r="D100" s="50">
        <f>UPPER(IF($A100="","",VLOOKUP($A100,'[1]PRIPREMA DEVOJCICE RR'!$A$7:$V$70,4)))</f>
      </c>
      <c r="E100" s="51"/>
      <c r="F100" s="52"/>
      <c r="G100" s="53"/>
      <c r="H100" s="54"/>
      <c r="I100" s="55"/>
      <c r="J100" s="55"/>
      <c r="K100" s="54"/>
      <c r="L100" s="55"/>
      <c r="M100" s="55"/>
      <c r="N100" s="54"/>
      <c r="O100" s="55"/>
      <c r="P100" s="55"/>
      <c r="Q100" s="54"/>
      <c r="R100" s="55"/>
      <c r="S100" s="55"/>
      <c r="T100" s="164">
        <f>IF(AND(ISBLANK(H100),ISBLANK(K100),ISBLANK(N100),ISBLANK(Q100)),"",IF(COUNTIF(F101:F104,4),COUNTIF(F101:F104,4),"0"))</f>
      </c>
      <c r="U100" s="165"/>
      <c r="V100" s="56">
        <f>IF(AND(ISBLANK(H100),ISBLANK(K100),ISBLANK(N100),ISBLANK(Q100)),"",IF(H100+K100+N100+Q100=0,"0",H100+K100+N100+Q100))</f>
      </c>
      <c r="W100" s="161">
        <f>IF(AND(ISBLANK(H100),ISBLANK(K100),ISBLANK(N100),ISBLANK(Q100)),"",IF(I100+L100+O100+R100=0,"0",I100+L100+O100+R100))</f>
      </c>
      <c r="X100" s="160"/>
    </row>
    <row r="101" spans="1:24" ht="13.5" thickBot="1">
      <c r="A101" s="57"/>
      <c r="B101" s="48" t="s">
        <v>19</v>
      </c>
      <c r="C101" s="58">
        <f>UPPER(IF($A101="","",VLOOKUP($A101,'[1]PRIPREMA DEVOJCICE RR'!$A$7:$V$70,22)))</f>
      </c>
      <c r="D101" s="59">
        <f>UPPER(IF($A101="","",VLOOKUP($A101,'[1]PRIPREMA DEVOJCICE RR'!$A$7:$V$70,4)))</f>
      </c>
      <c r="E101" s="60">
        <f>I100</f>
        <v>0</v>
      </c>
      <c r="F101" s="61">
        <f>H100</f>
        <v>0</v>
      </c>
      <c r="G101" s="62">
        <f>J100</f>
        <v>0</v>
      </c>
      <c r="H101" s="51"/>
      <c r="I101" s="52"/>
      <c r="J101" s="53"/>
      <c r="K101" s="63"/>
      <c r="L101" s="64"/>
      <c r="M101" s="64"/>
      <c r="N101" s="63"/>
      <c r="O101" s="64"/>
      <c r="P101" s="64"/>
      <c r="Q101" s="63"/>
      <c r="R101" s="64"/>
      <c r="S101" s="64"/>
      <c r="T101" s="156">
        <f>IF(AND(ISBLANK(K101),ISBLANK(N101),ISBLANK(Q101),ISBLANK(I100)),"",IF(COUNTIF(I100:I104,4),COUNTIF(I100:I104,4),"0"))</f>
      </c>
      <c r="U101" s="157"/>
      <c r="V101" s="65">
        <f>IF(AND(ISBLANK(K101),ISBLANK(N101),ISBLANK(Q101),ISBLANK(I100)),"",IF(E101+K101+N101+Q101=0,"0",E101+K101+N101+Q101))</f>
      </c>
      <c r="W101" s="158">
        <f>IF(AND(ISBLANK(K101),ISBLANK(N101),ISBLANK(Q101),ISBLANK(I100)),"",IF(F101+L101+O101+R101=0,"0",F101+L101+O101+R101))</f>
      </c>
      <c r="X101" s="157"/>
    </row>
    <row r="102" spans="1:24" ht="13.5" thickBot="1">
      <c r="A102" s="66"/>
      <c r="B102" s="48" t="s">
        <v>20</v>
      </c>
      <c r="C102" s="49">
        <f>UPPER(IF($A102="","",VLOOKUP($A102,'[1]PRIPREMA DEVOJCICE RR'!$A$7:$V$70,22)))</f>
      </c>
      <c r="D102" s="50">
        <f>UPPER(IF($A102="","",VLOOKUP($A102,'[1]PRIPREMA DEVOJCICE RR'!$A$7:$V$70,4)))</f>
      </c>
      <c r="E102" s="67">
        <f>L100</f>
        <v>0</v>
      </c>
      <c r="F102" s="68">
        <f>K100</f>
        <v>0</v>
      </c>
      <c r="G102" s="69">
        <f>M100</f>
        <v>0</v>
      </c>
      <c r="H102" s="67">
        <f>L101</f>
        <v>0</v>
      </c>
      <c r="I102" s="68">
        <f>K101</f>
        <v>0</v>
      </c>
      <c r="J102" s="69">
        <f>M101</f>
        <v>0</v>
      </c>
      <c r="K102" s="51"/>
      <c r="L102" s="52"/>
      <c r="M102" s="53"/>
      <c r="N102" s="54"/>
      <c r="O102" s="55"/>
      <c r="P102" s="55"/>
      <c r="Q102" s="54"/>
      <c r="R102" s="55"/>
      <c r="S102" s="55"/>
      <c r="T102" s="159">
        <f>IF(AND(ISBLANK(N102),ISBLANK(Q102),ISBLANK(L100),ISBLANK(L101)),"",IF(COUNTIF(L100:L104,4),COUNTIF(L100:L104,4),"0"))</f>
      </c>
      <c r="U102" s="160"/>
      <c r="V102" s="56">
        <f>IF(AND(ISBLANK(N102),ISBLANK(Q102),ISBLANK(L100),ISBLANK(L101)),"",IF(E102+H102+N102+Q102=0,"0",E102+H102+N102+Q102))</f>
      </c>
      <c r="W102" s="161">
        <f>IF(AND(ISBLANK(N102),ISBLANK(Q102),ISBLANK(L100),ISBLANK(L101)),"",IF(F102+I102+O102+R102=0,"0",F102+I102+O102+R102))</f>
      </c>
      <c r="X102" s="160"/>
    </row>
    <row r="103" spans="1:24" ht="13.5" thickBot="1">
      <c r="A103" s="71"/>
      <c r="B103" s="48" t="s">
        <v>17</v>
      </c>
      <c r="C103" s="58">
        <f>UPPER(IF($A103="","",VLOOKUP($A103,'[1]PRIPREMA DEVOJCICE RR'!$A$7:$V$70,22)))</f>
      </c>
      <c r="D103" s="59">
        <f>UPPER(IF($A103="","",VLOOKUP($A103,'[1]PRIPREMA DEVOJCICE RR'!$A$7:$V$70,4)))</f>
      </c>
      <c r="E103" s="60">
        <f>O100</f>
        <v>0</v>
      </c>
      <c r="F103" s="61">
        <f>N100</f>
        <v>0</v>
      </c>
      <c r="G103" s="62">
        <f>P100</f>
        <v>0</v>
      </c>
      <c r="H103" s="60">
        <f>O101</f>
        <v>0</v>
      </c>
      <c r="I103" s="61">
        <f>N101</f>
        <v>0</v>
      </c>
      <c r="J103" s="62">
        <f>P101</f>
        <v>0</v>
      </c>
      <c r="K103" s="60">
        <f>O102</f>
        <v>0</v>
      </c>
      <c r="L103" s="61">
        <f>N102</f>
        <v>0</v>
      </c>
      <c r="M103" s="62">
        <f>P102</f>
        <v>0</v>
      </c>
      <c r="N103" s="51"/>
      <c r="O103" s="52"/>
      <c r="P103" s="53"/>
      <c r="Q103" s="63"/>
      <c r="R103" s="64"/>
      <c r="S103" s="64"/>
      <c r="T103" s="156">
        <f>IF(AND(ISBLANK(Q103),ISBLANK(O102),ISBLANK(O101),ISBLANK(O100)),"",IF(COUNTIF(O100:O104,4),COUNTIF(O100:O104,4),"0"))</f>
      </c>
      <c r="U103" s="157"/>
      <c r="V103" s="65">
        <f>IF(AND(ISBLANK(Q103),ISBLANK(O102),ISBLANK(O101),ISBLANK(O100)),"",IF(E103+H103+K103+Q103=0,"0",E103+H103+K103+Q103))</f>
      </c>
      <c r="W103" s="158">
        <f>IF(AND(ISBLANK(Q103),ISBLANK(O102),ISBLANK(O101),ISBLANK(O100)),"",IF(F103+I103+L103+R103=0,"0",F103+I103+L103+R103))</f>
      </c>
      <c r="X103" s="157"/>
    </row>
    <row r="104" spans="1:24" ht="13.5" thickBot="1">
      <c r="A104" s="66"/>
      <c r="B104" s="48" t="s">
        <v>21</v>
      </c>
      <c r="C104" s="49">
        <f>UPPER(IF($A104="","",VLOOKUP($A104,'[1]PRIPREMA DEVOJCICE RR'!$A$7:$V$70,22)))</f>
      </c>
      <c r="D104" s="50">
        <f>UPPER(IF($A104="","",VLOOKUP($A104,'[1]PRIPREMA DEVOJCICE RR'!$A$7:$V$70,4)))</f>
      </c>
      <c r="E104" s="67">
        <f>R100</f>
        <v>0</v>
      </c>
      <c r="F104" s="68">
        <f>Q100</f>
        <v>0</v>
      </c>
      <c r="G104" s="69">
        <f>S100</f>
        <v>0</v>
      </c>
      <c r="H104" s="67">
        <f>R101</f>
        <v>0</v>
      </c>
      <c r="I104" s="68">
        <f>Q101</f>
        <v>0</v>
      </c>
      <c r="J104" s="69">
        <f>S101</f>
        <v>0</v>
      </c>
      <c r="K104" s="67">
        <f>R102</f>
        <v>0</v>
      </c>
      <c r="L104" s="68">
        <f>Q102</f>
        <v>0</v>
      </c>
      <c r="M104" s="69">
        <f>S102</f>
        <v>0</v>
      </c>
      <c r="N104" s="67">
        <f>R103</f>
        <v>0</v>
      </c>
      <c r="O104" s="68">
        <f>Q103</f>
        <v>0</v>
      </c>
      <c r="P104" s="69">
        <f>S103</f>
        <v>0</v>
      </c>
      <c r="Q104" s="51"/>
      <c r="R104" s="52"/>
      <c r="S104" s="53"/>
      <c r="T104" s="159">
        <f>IF(AND(ISBLANK(R100),ISBLANK(R101),ISBLANK(R102),ISBLANK(R103)),"",IF(COUNTIF(R100:R103,4),COUNTIF(R100:R103,4),"0"))</f>
      </c>
      <c r="U104" s="160"/>
      <c r="V104" s="56">
        <f>IF(AND(ISBLANK(R100),ISBLANK(R101),ISBLANK(R102),ISBLANK(R103)),"",IF(E104+H104+K104+N104=0,"0",E104+H104+K104+N104))</f>
      </c>
      <c r="W104" s="161">
        <f>IF(AND(ISBLANK(R100),ISBLANK(R101),ISBLANK(R102),ISBLANK(R103)),"",IF(F104+I104+L104+O104=0,"0",F104+I104+L104+O104))</f>
      </c>
      <c r="X104" s="160"/>
    </row>
    <row r="105" spans="1:24" ht="9" customHeight="1">
      <c r="A105" s="80"/>
      <c r="B105" s="73"/>
      <c r="C105" s="73"/>
      <c r="D105" s="81"/>
      <c r="E105" s="81"/>
      <c r="F105" s="81"/>
      <c r="G105" s="81"/>
      <c r="H105" s="81"/>
      <c r="I105" s="81"/>
      <c r="J105" s="81"/>
      <c r="K105" s="74"/>
      <c r="L105" s="75"/>
      <c r="M105" s="75"/>
      <c r="N105" s="75"/>
      <c r="O105" s="75"/>
      <c r="P105" s="75"/>
      <c r="Q105" s="75"/>
      <c r="R105" s="76"/>
      <c r="S105" s="76"/>
      <c r="T105" s="76"/>
      <c r="U105" s="76"/>
      <c r="V105" s="77"/>
      <c r="W105" s="78"/>
      <c r="X105" s="79"/>
    </row>
    <row r="106" spans="1:24" ht="12" customHeight="1">
      <c r="A106" s="173" t="s">
        <v>33</v>
      </c>
      <c r="B106" s="173"/>
      <c r="C106" s="173"/>
      <c r="D106" s="174"/>
      <c r="E106" s="175"/>
      <c r="F106" s="36"/>
      <c r="G106" s="36"/>
      <c r="H106" s="36"/>
      <c r="I106" s="36"/>
      <c r="J106" s="36"/>
      <c r="K106" s="36"/>
      <c r="L106" s="36"/>
      <c r="M106" s="36"/>
      <c r="N106" s="36"/>
      <c r="O106" s="37"/>
      <c r="P106" s="37"/>
      <c r="Q106" s="38"/>
      <c r="R106" s="37"/>
      <c r="S106" s="37"/>
      <c r="T106" s="38"/>
      <c r="U106" s="37"/>
      <c r="V106" s="38"/>
      <c r="W106" s="37"/>
      <c r="X106" s="39"/>
    </row>
    <row r="107" spans="1:24" ht="10.5" customHeight="1" thickBot="1">
      <c r="A107" s="40"/>
      <c r="B107" s="41" t="s">
        <v>11</v>
      </c>
      <c r="C107" s="42" t="s">
        <v>12</v>
      </c>
      <c r="D107" s="43" t="s">
        <v>13</v>
      </c>
      <c r="E107" s="166">
        <v>1</v>
      </c>
      <c r="F107" s="167"/>
      <c r="G107" s="168"/>
      <c r="H107" s="169">
        <v>2</v>
      </c>
      <c r="I107" s="167"/>
      <c r="J107" s="168"/>
      <c r="K107" s="169">
        <v>3</v>
      </c>
      <c r="L107" s="167"/>
      <c r="M107" s="168"/>
      <c r="N107" s="169">
        <v>4</v>
      </c>
      <c r="O107" s="167"/>
      <c r="P107" s="168"/>
      <c r="Q107" s="169">
        <v>5</v>
      </c>
      <c r="R107" s="167"/>
      <c r="S107" s="168"/>
      <c r="T107" s="44"/>
      <c r="U107" s="44" t="s">
        <v>14</v>
      </c>
      <c r="V107" s="170" t="s">
        <v>15</v>
      </c>
      <c r="W107" s="171"/>
      <c r="X107" s="172"/>
    </row>
    <row r="108" spans="1:24" ht="13.5" thickBot="1">
      <c r="A108" s="47"/>
      <c r="B108" s="48" t="s">
        <v>16</v>
      </c>
      <c r="C108" s="49">
        <f>UPPER(IF($A108="","",VLOOKUP($A108,'[1]PRIPREMA DEVOJCICE RR'!$A$7:$V$70,22)))</f>
      </c>
      <c r="D108" s="50">
        <f>UPPER(IF($A108="","",VLOOKUP($A108,'[1]PRIPREMA DEVOJCICE RR'!$A$7:$V$70,4)))</f>
      </c>
      <c r="E108" s="51"/>
      <c r="F108" s="52"/>
      <c r="G108" s="53"/>
      <c r="H108" s="54"/>
      <c r="I108" s="55"/>
      <c r="J108" s="55"/>
      <c r="K108" s="54"/>
      <c r="L108" s="55"/>
      <c r="M108" s="55"/>
      <c r="N108" s="54"/>
      <c r="O108" s="55"/>
      <c r="P108" s="55"/>
      <c r="Q108" s="54"/>
      <c r="R108" s="55"/>
      <c r="S108" s="55"/>
      <c r="T108" s="164">
        <f>IF(AND(ISBLANK(H108),ISBLANK(K108),ISBLANK(N108),ISBLANK(Q108)),"",IF(COUNTIF(F109:F112,4),COUNTIF(F109:F112,4),"0"))</f>
      </c>
      <c r="U108" s="165"/>
      <c r="V108" s="56">
        <f>IF(AND(ISBLANK(H108),ISBLANK(K108),ISBLANK(N108),ISBLANK(Q108)),"",IF(H108+K108+N108+Q108=0,"0",H108+K108+N108+Q108))</f>
      </c>
      <c r="W108" s="161">
        <f>IF(AND(ISBLANK(H108),ISBLANK(K108),ISBLANK(N108),ISBLANK(Q108)),"",IF(I108+L108+O108+R108=0,"0",I108+L108+O108+R108))</f>
      </c>
      <c r="X108" s="160"/>
    </row>
    <row r="109" spans="1:24" ht="13.5" thickBot="1">
      <c r="A109" s="57"/>
      <c r="B109" s="48" t="s">
        <v>19</v>
      </c>
      <c r="C109" s="58">
        <f>UPPER(IF($A109="","",VLOOKUP($A109,'[1]PRIPREMA DEVOJCICE RR'!$A$7:$V$70,22)))</f>
      </c>
      <c r="D109" s="59">
        <f>UPPER(IF($A109="","",VLOOKUP($A109,'[1]PRIPREMA DEVOJCICE RR'!$A$7:$V$70,4)))</f>
      </c>
      <c r="E109" s="60">
        <f>I108</f>
        <v>0</v>
      </c>
      <c r="F109" s="61">
        <f>H108</f>
        <v>0</v>
      </c>
      <c r="G109" s="62">
        <f>J108</f>
        <v>0</v>
      </c>
      <c r="H109" s="51"/>
      <c r="I109" s="52"/>
      <c r="J109" s="53"/>
      <c r="K109" s="63"/>
      <c r="L109" s="64"/>
      <c r="M109" s="64"/>
      <c r="N109" s="63"/>
      <c r="O109" s="64"/>
      <c r="P109" s="64"/>
      <c r="Q109" s="63"/>
      <c r="R109" s="64"/>
      <c r="S109" s="64"/>
      <c r="T109" s="156">
        <f>IF(AND(ISBLANK(K109),ISBLANK(N109),ISBLANK(Q109),ISBLANK(I108)),"",IF(COUNTIF(I108:I112,4),COUNTIF(I108:I112,4),"0"))</f>
      </c>
      <c r="U109" s="157"/>
      <c r="V109" s="65">
        <f>IF(AND(ISBLANK(K109),ISBLANK(N109),ISBLANK(Q109),ISBLANK(I108)),"",IF(E109+K109+N109+Q109=0,"0",E109+K109+N109+Q109))</f>
      </c>
      <c r="W109" s="158">
        <f>IF(AND(ISBLANK(K109),ISBLANK(N109),ISBLANK(Q109),ISBLANK(I108)),"",IF(F109+L109+O109+R109=0,"0",F109+L109+O109+R109))</f>
      </c>
      <c r="X109" s="157"/>
    </row>
    <row r="110" spans="1:24" ht="13.5" thickBot="1">
      <c r="A110" s="66"/>
      <c r="B110" s="48" t="s">
        <v>20</v>
      </c>
      <c r="C110" s="49">
        <f>UPPER(IF($A110="","",VLOOKUP($A110,'[1]PRIPREMA DEVOJCICE RR'!$A$7:$V$70,22)))</f>
      </c>
      <c r="D110" s="50">
        <f>UPPER(IF($A110="","",VLOOKUP($A110,'[1]PRIPREMA DEVOJCICE RR'!$A$7:$V$70,4)))</f>
      </c>
      <c r="E110" s="67">
        <f>L108</f>
        <v>0</v>
      </c>
      <c r="F110" s="68">
        <f>K108</f>
        <v>0</v>
      </c>
      <c r="G110" s="69">
        <f>M108</f>
        <v>0</v>
      </c>
      <c r="H110" s="67">
        <f>L109</f>
        <v>0</v>
      </c>
      <c r="I110" s="68">
        <f>K109</f>
        <v>0</v>
      </c>
      <c r="J110" s="69">
        <f>M109</f>
        <v>0</v>
      </c>
      <c r="K110" s="51"/>
      <c r="L110" s="52"/>
      <c r="M110" s="53"/>
      <c r="N110" s="54"/>
      <c r="O110" s="55"/>
      <c r="P110" s="55"/>
      <c r="Q110" s="54"/>
      <c r="R110" s="55"/>
      <c r="S110" s="55"/>
      <c r="T110" s="159">
        <f>IF(AND(ISBLANK(N110),ISBLANK(Q110),ISBLANK(L108),ISBLANK(L109)),"",IF(COUNTIF(L108:L112,4),COUNTIF(L108:L112,4),"0"))</f>
      </c>
      <c r="U110" s="160"/>
      <c r="V110" s="56">
        <f>IF(AND(ISBLANK(N110),ISBLANK(Q110),ISBLANK(L108),ISBLANK(L109)),"",IF(E110+H110+N110+Q110=0,"0",E110+H110+N110+Q110))</f>
      </c>
      <c r="W110" s="161">
        <f>IF(AND(ISBLANK(N110),ISBLANK(Q110),ISBLANK(L108),ISBLANK(L109)),"",IF(F110+I110+O110+R110=0,"0",F110+I110+O110+R110))</f>
      </c>
      <c r="X110" s="160"/>
    </row>
    <row r="111" spans="1:24" ht="13.5" thickBot="1">
      <c r="A111" s="71"/>
      <c r="B111" s="48" t="s">
        <v>17</v>
      </c>
      <c r="C111" s="58">
        <f>UPPER(IF($A111="","",VLOOKUP($A111,'[1]PRIPREMA DEVOJCICE RR'!$A$7:$V$70,22)))</f>
      </c>
      <c r="D111" s="59">
        <f>UPPER(IF($A111="","",VLOOKUP($A111,'[1]PRIPREMA DEVOJCICE RR'!$A$7:$V$70,4)))</f>
      </c>
      <c r="E111" s="60">
        <f>O108</f>
        <v>0</v>
      </c>
      <c r="F111" s="61">
        <f>N108</f>
        <v>0</v>
      </c>
      <c r="G111" s="62">
        <f>P108</f>
        <v>0</v>
      </c>
      <c r="H111" s="60">
        <f>O109</f>
        <v>0</v>
      </c>
      <c r="I111" s="61">
        <f>N109</f>
        <v>0</v>
      </c>
      <c r="J111" s="62">
        <f>P109</f>
        <v>0</v>
      </c>
      <c r="K111" s="60">
        <f>O110</f>
        <v>0</v>
      </c>
      <c r="L111" s="61">
        <f>N110</f>
        <v>0</v>
      </c>
      <c r="M111" s="62">
        <f>P110</f>
        <v>0</v>
      </c>
      <c r="N111" s="51"/>
      <c r="O111" s="52"/>
      <c r="P111" s="53"/>
      <c r="Q111" s="63"/>
      <c r="R111" s="64"/>
      <c r="S111" s="64"/>
      <c r="T111" s="156">
        <f>IF(AND(ISBLANK(Q111),ISBLANK(O110),ISBLANK(O109),ISBLANK(O108)),"",IF(COUNTIF(O108:O112,4),COUNTIF(O108:O112,4),"0"))</f>
      </c>
      <c r="U111" s="157"/>
      <c r="V111" s="65">
        <f>IF(AND(ISBLANK(Q111),ISBLANK(O110),ISBLANK(O109),ISBLANK(O108)),"",IF(E111+H111+K111+Q111=0,"0",E111+H111+K111+Q111))</f>
      </c>
      <c r="W111" s="158">
        <f>IF(AND(ISBLANK(Q111),ISBLANK(O110),ISBLANK(O109),ISBLANK(O108)),"",IF(F111+I111+L111+R111=0,"0",F111+I111+L111+R111))</f>
      </c>
      <c r="X111" s="157"/>
    </row>
    <row r="112" spans="1:24" ht="13.5" thickBot="1">
      <c r="A112" s="66"/>
      <c r="B112" s="48" t="s">
        <v>21</v>
      </c>
      <c r="C112" s="49">
        <f>UPPER(IF($A112="","",VLOOKUP($A112,'[1]PRIPREMA DEVOJCICE RR'!$A$7:$V$70,22)))</f>
      </c>
      <c r="D112" s="50">
        <f>UPPER(IF($A112="","",VLOOKUP($A112,'[1]PRIPREMA DEVOJCICE RR'!$A$7:$V$70,4)))</f>
      </c>
      <c r="E112" s="67">
        <f>R108</f>
        <v>0</v>
      </c>
      <c r="F112" s="68">
        <f>Q108</f>
        <v>0</v>
      </c>
      <c r="G112" s="69">
        <f>S108</f>
        <v>0</v>
      </c>
      <c r="H112" s="67">
        <f>R109</f>
        <v>0</v>
      </c>
      <c r="I112" s="68">
        <f>Q109</f>
        <v>0</v>
      </c>
      <c r="J112" s="69">
        <f>S109</f>
        <v>0</v>
      </c>
      <c r="K112" s="67">
        <f>R110</f>
        <v>0</v>
      </c>
      <c r="L112" s="68">
        <f>Q110</f>
        <v>0</v>
      </c>
      <c r="M112" s="69">
        <f>S110</f>
        <v>0</v>
      </c>
      <c r="N112" s="67">
        <f>R111</f>
        <v>0</v>
      </c>
      <c r="O112" s="68">
        <f>Q111</f>
        <v>0</v>
      </c>
      <c r="P112" s="69">
        <f>S111</f>
        <v>0</v>
      </c>
      <c r="Q112" s="51"/>
      <c r="R112" s="52"/>
      <c r="S112" s="53"/>
      <c r="T112" s="159">
        <f>IF(AND(ISBLANK(R108),ISBLANK(R109),ISBLANK(R110),ISBLANK(R111)),"",IF(COUNTIF(R108:R111,4),COUNTIF(R108:R111,4),"0"))</f>
      </c>
      <c r="U112" s="160"/>
      <c r="V112" s="56">
        <f>IF(AND(ISBLANK(R108),ISBLANK(R109),ISBLANK(R110),ISBLANK(R111)),"",IF(E112+H112+K112+N112=0,"0",E112+H112+K112+N112))</f>
      </c>
      <c r="W112" s="161">
        <f>IF(AND(ISBLANK(R108),ISBLANK(R109),ISBLANK(R110),ISBLANK(R111)),"",IF(F112+I112+L112+O112=0,"0",F112+I112+L112+O112))</f>
      </c>
      <c r="X112" s="160"/>
    </row>
    <row r="113" spans="1:24" ht="9" customHeight="1">
      <c r="A113" s="80"/>
      <c r="B113" s="73"/>
      <c r="C113" s="73"/>
      <c r="D113" s="81"/>
      <c r="E113" s="81"/>
      <c r="F113" s="81"/>
      <c r="G113" s="81"/>
      <c r="H113" s="73"/>
      <c r="I113" s="81"/>
      <c r="J113" s="81"/>
      <c r="K113" s="74"/>
      <c r="L113" s="75"/>
      <c r="M113" s="75"/>
      <c r="N113" s="75"/>
      <c r="O113" s="75"/>
      <c r="P113" s="75"/>
      <c r="Q113" s="75"/>
      <c r="R113" s="76"/>
      <c r="S113" s="76"/>
      <c r="T113" s="76"/>
      <c r="U113" s="76"/>
      <c r="V113" s="77"/>
      <c r="W113" s="78"/>
      <c r="X113" s="79"/>
    </row>
    <row r="114" spans="1:24" ht="12" customHeight="1">
      <c r="A114" s="173" t="s">
        <v>34</v>
      </c>
      <c r="B114" s="173"/>
      <c r="C114" s="173"/>
      <c r="D114" s="174"/>
      <c r="E114" s="175"/>
      <c r="F114" s="36"/>
      <c r="G114" s="36"/>
      <c r="H114" s="36"/>
      <c r="I114" s="36"/>
      <c r="J114" s="36"/>
      <c r="K114" s="36"/>
      <c r="L114" s="36"/>
      <c r="M114" s="36"/>
      <c r="N114" s="36"/>
      <c r="O114" s="37"/>
      <c r="P114" s="37"/>
      <c r="Q114" s="38"/>
      <c r="R114" s="37"/>
      <c r="S114" s="37"/>
      <c r="T114" s="38"/>
      <c r="U114" s="37"/>
      <c r="V114" s="38"/>
      <c r="W114" s="37"/>
      <c r="X114" s="39"/>
    </row>
    <row r="115" spans="1:24" ht="10.5" customHeight="1" thickBot="1">
      <c r="A115" s="40"/>
      <c r="B115" s="41" t="s">
        <v>11</v>
      </c>
      <c r="C115" s="42" t="s">
        <v>12</v>
      </c>
      <c r="D115" s="43" t="s">
        <v>13</v>
      </c>
      <c r="E115" s="166">
        <v>1</v>
      </c>
      <c r="F115" s="167"/>
      <c r="G115" s="168"/>
      <c r="H115" s="169">
        <v>2</v>
      </c>
      <c r="I115" s="167"/>
      <c r="J115" s="168"/>
      <c r="K115" s="169">
        <v>3</v>
      </c>
      <c r="L115" s="167"/>
      <c r="M115" s="168"/>
      <c r="N115" s="169">
        <v>4</v>
      </c>
      <c r="O115" s="167"/>
      <c r="P115" s="168"/>
      <c r="Q115" s="169">
        <v>5</v>
      </c>
      <c r="R115" s="167"/>
      <c r="S115" s="168"/>
      <c r="T115" s="44"/>
      <c r="U115" s="44" t="s">
        <v>14</v>
      </c>
      <c r="V115" s="170" t="s">
        <v>15</v>
      </c>
      <c r="W115" s="171"/>
      <c r="X115" s="172"/>
    </row>
    <row r="116" spans="1:24" ht="13.5" thickBot="1">
      <c r="A116" s="47"/>
      <c r="B116" s="48" t="s">
        <v>16</v>
      </c>
      <c r="C116" s="49">
        <f>UPPER(IF($A116="","",VLOOKUP($A116,'[1]PRIPREMA DEVOJCICE RR'!$A$7:$V$70,22)))</f>
      </c>
      <c r="D116" s="50">
        <f>UPPER(IF($A116="","",VLOOKUP($A116,'[1]PRIPREMA DEVOJCICE RR'!$A$7:$V$70,4)))</f>
      </c>
      <c r="E116" s="51"/>
      <c r="F116" s="52"/>
      <c r="G116" s="53"/>
      <c r="H116" s="54"/>
      <c r="I116" s="55"/>
      <c r="J116" s="55"/>
      <c r="K116" s="54"/>
      <c r="L116" s="55"/>
      <c r="M116" s="55"/>
      <c r="N116" s="54"/>
      <c r="O116" s="55"/>
      <c r="P116" s="55"/>
      <c r="Q116" s="54"/>
      <c r="R116" s="55"/>
      <c r="S116" s="55"/>
      <c r="T116" s="164">
        <f>IF(AND(ISBLANK(H116),ISBLANK(K116),ISBLANK(N116),ISBLANK(Q116)),"",IF(COUNTIF(F117:F120,4),COUNTIF(F117:F120,4),"0"))</f>
      </c>
      <c r="U116" s="165"/>
      <c r="V116" s="56">
        <f>IF(AND(ISBLANK(H116),ISBLANK(K116),ISBLANK(N116),ISBLANK(Q116)),"",IF(H116+K116+N116+Q116=0,"0",H116+K116+N116+Q116))</f>
      </c>
      <c r="W116" s="161">
        <f>IF(AND(ISBLANK(H116),ISBLANK(K116),ISBLANK(N116),ISBLANK(Q116)),"",IF(I116+L116+O116+R116=0,"0",I116+L116+O116+R116))</f>
      </c>
      <c r="X116" s="160"/>
    </row>
    <row r="117" spans="1:24" ht="13.5" thickBot="1">
      <c r="A117" s="57"/>
      <c r="B117" s="48" t="s">
        <v>19</v>
      </c>
      <c r="C117" s="58">
        <f>UPPER(IF($A117="","",VLOOKUP($A117,'[1]PRIPREMA DEVOJCICE RR'!$A$7:$V$70,22)))</f>
      </c>
      <c r="D117" s="59">
        <f>UPPER(IF($A117="","",VLOOKUP($A117,'[1]PRIPREMA DEVOJCICE RR'!$A$7:$V$70,4)))</f>
      </c>
      <c r="E117" s="60">
        <f>I116</f>
        <v>0</v>
      </c>
      <c r="F117" s="61">
        <f>H116</f>
        <v>0</v>
      </c>
      <c r="G117" s="62">
        <f>J116</f>
        <v>0</v>
      </c>
      <c r="H117" s="51"/>
      <c r="I117" s="52"/>
      <c r="J117" s="53"/>
      <c r="K117" s="63"/>
      <c r="L117" s="64"/>
      <c r="M117" s="64"/>
      <c r="N117" s="63"/>
      <c r="O117" s="64"/>
      <c r="P117" s="64"/>
      <c r="Q117" s="63"/>
      <c r="R117" s="64"/>
      <c r="S117" s="64"/>
      <c r="T117" s="156">
        <f>IF(AND(ISBLANK(K117),ISBLANK(N117),ISBLANK(Q117),ISBLANK(I116)),"",IF(COUNTIF(I116:I120,4),COUNTIF(I116:I120,4),"0"))</f>
      </c>
      <c r="U117" s="157"/>
      <c r="V117" s="65">
        <f>IF(AND(ISBLANK(K117),ISBLANK(N117),ISBLANK(Q117),ISBLANK(I116)),"",IF(E117+K117+N117+Q117=0,"0",E117+K117+N117+Q117))</f>
      </c>
      <c r="W117" s="158">
        <f>IF(AND(ISBLANK(K117),ISBLANK(N117),ISBLANK(Q117),ISBLANK(I116)),"",IF(F117+L117+O117+R117=0,"0",F117+L117+O117+R117))</f>
      </c>
      <c r="X117" s="157"/>
    </row>
    <row r="118" spans="1:24" ht="13.5" thickBot="1">
      <c r="A118" s="66"/>
      <c r="B118" s="48" t="s">
        <v>20</v>
      </c>
      <c r="C118" s="49">
        <f>UPPER(IF($A118="","",VLOOKUP($A118,'[1]PRIPREMA DEVOJCICE RR'!$A$7:$V$70,22)))</f>
      </c>
      <c r="D118" s="50">
        <f>UPPER(IF($A118="","",VLOOKUP($A118,'[1]PRIPREMA DEVOJCICE RR'!$A$7:$V$70,4)))</f>
      </c>
      <c r="E118" s="67">
        <f>L116</f>
        <v>0</v>
      </c>
      <c r="F118" s="68">
        <f>K116</f>
        <v>0</v>
      </c>
      <c r="G118" s="69">
        <f>M116</f>
        <v>0</v>
      </c>
      <c r="H118" s="67">
        <f>L117</f>
        <v>0</v>
      </c>
      <c r="I118" s="68">
        <f>K117</f>
        <v>0</v>
      </c>
      <c r="J118" s="69">
        <f>M117</f>
        <v>0</v>
      </c>
      <c r="K118" s="51"/>
      <c r="L118" s="52"/>
      <c r="M118" s="53"/>
      <c r="N118" s="54"/>
      <c r="O118" s="55"/>
      <c r="P118" s="55"/>
      <c r="Q118" s="54"/>
      <c r="R118" s="55"/>
      <c r="S118" s="55"/>
      <c r="T118" s="159">
        <f>IF(AND(ISBLANK(N118),ISBLANK(Q118),ISBLANK(L116),ISBLANK(L117)),"",IF(COUNTIF(L116:L120,4),COUNTIF(L116:L120,4),"0"))</f>
      </c>
      <c r="U118" s="160"/>
      <c r="V118" s="56">
        <f>IF(AND(ISBLANK(N118),ISBLANK(Q118),ISBLANK(L116),ISBLANK(L117)),"",IF(E118+H118+N118+Q118=0,"0",E118+H118+N118+Q118))</f>
      </c>
      <c r="W118" s="161">
        <f>IF(AND(ISBLANK(N118),ISBLANK(Q118),ISBLANK(L116),ISBLANK(L117)),"",IF(F118+I118+O118+R118=0,"0",F118+I118+O118+R118))</f>
      </c>
      <c r="X118" s="160"/>
    </row>
    <row r="119" spans="1:24" ht="13.5" thickBot="1">
      <c r="A119" s="71"/>
      <c r="B119" s="48" t="s">
        <v>17</v>
      </c>
      <c r="C119" s="58">
        <f>UPPER(IF($A119="","",VLOOKUP($A119,'[1]PRIPREMA DEVOJCICE RR'!$A$7:$V$70,22)))</f>
      </c>
      <c r="D119" s="59">
        <f>UPPER(IF($A119="","",VLOOKUP($A119,'[1]PRIPREMA DEVOJCICE RR'!$A$7:$V$70,4)))</f>
      </c>
      <c r="E119" s="60">
        <f>O116</f>
        <v>0</v>
      </c>
      <c r="F119" s="61">
        <f>N116</f>
        <v>0</v>
      </c>
      <c r="G119" s="62">
        <f>P116</f>
        <v>0</v>
      </c>
      <c r="H119" s="60">
        <f>O117</f>
        <v>0</v>
      </c>
      <c r="I119" s="61">
        <f>N117</f>
        <v>0</v>
      </c>
      <c r="J119" s="62">
        <f>P117</f>
        <v>0</v>
      </c>
      <c r="K119" s="60">
        <f>O118</f>
        <v>0</v>
      </c>
      <c r="L119" s="61">
        <f>N118</f>
        <v>0</v>
      </c>
      <c r="M119" s="62">
        <f>P118</f>
        <v>0</v>
      </c>
      <c r="N119" s="51"/>
      <c r="O119" s="52"/>
      <c r="P119" s="53"/>
      <c r="Q119" s="63"/>
      <c r="R119" s="64"/>
      <c r="S119" s="64"/>
      <c r="T119" s="156">
        <f>IF(AND(ISBLANK(Q119),ISBLANK(O118),ISBLANK(O117),ISBLANK(O116)),"",IF(COUNTIF(O116:O120,4),COUNTIF(O116:O120,4),"0"))</f>
      </c>
      <c r="U119" s="157"/>
      <c r="V119" s="65">
        <f>IF(AND(ISBLANK(Q119),ISBLANK(O118),ISBLANK(O117),ISBLANK(O116)),"",IF(E119+H119+K119+Q119=0,"0",E119+H119+K119+Q119))</f>
      </c>
      <c r="W119" s="158">
        <f>IF(AND(ISBLANK(Q119),ISBLANK(O118),ISBLANK(O117),ISBLANK(O116)),"",IF(F119+I119+L119+R119=0,"0",F119+I119+L119+R119))</f>
      </c>
      <c r="X119" s="157"/>
    </row>
    <row r="120" spans="1:24" ht="13.5" thickBot="1">
      <c r="A120" s="66"/>
      <c r="B120" s="48" t="s">
        <v>21</v>
      </c>
      <c r="C120" s="49">
        <f>UPPER(IF($A120="","",VLOOKUP($A120,'[1]PRIPREMA DEVOJCICE RR'!$A$7:$V$70,22)))</f>
      </c>
      <c r="D120" s="50">
        <f>UPPER(IF($A120="","",VLOOKUP($A120,'[1]PRIPREMA DEVOJCICE RR'!$A$7:$V$70,4)))</f>
      </c>
      <c r="E120" s="67">
        <f>R116</f>
        <v>0</v>
      </c>
      <c r="F120" s="68">
        <f>Q116</f>
        <v>0</v>
      </c>
      <c r="G120" s="69">
        <f>S116</f>
        <v>0</v>
      </c>
      <c r="H120" s="67">
        <f>R117</f>
        <v>0</v>
      </c>
      <c r="I120" s="68">
        <f>Q117</f>
        <v>0</v>
      </c>
      <c r="J120" s="69">
        <f>S117</f>
        <v>0</v>
      </c>
      <c r="K120" s="67">
        <f>R118</f>
        <v>0</v>
      </c>
      <c r="L120" s="68">
        <f>Q118</f>
        <v>0</v>
      </c>
      <c r="M120" s="69">
        <f>S118</f>
        <v>0</v>
      </c>
      <c r="N120" s="67">
        <f>R119</f>
        <v>0</v>
      </c>
      <c r="O120" s="68">
        <f>Q119</f>
        <v>0</v>
      </c>
      <c r="P120" s="69">
        <f>S119</f>
        <v>0</v>
      </c>
      <c r="Q120" s="51"/>
      <c r="R120" s="52"/>
      <c r="S120" s="53"/>
      <c r="T120" s="159">
        <f>IF(AND(ISBLANK(R116),ISBLANK(R117),ISBLANK(R118),ISBLANK(R119)),"",IF(COUNTIF(R116:R119,4),COUNTIF(R116:R119,4),"0"))</f>
      </c>
      <c r="U120" s="160"/>
      <c r="V120" s="56">
        <f>IF(AND(ISBLANK(R116),ISBLANK(R117),ISBLANK(R118),ISBLANK(R119)),"",IF(E120+H120+K120+N120=0,"0",E120+H120+K120+N120))</f>
      </c>
      <c r="W120" s="161">
        <f>IF(AND(ISBLANK(R116),ISBLANK(R117),ISBLANK(R118),ISBLANK(R119)),"",IF(F120+I120+L120+O120=0,"0",F120+I120+L120+O120))</f>
      </c>
      <c r="X120" s="160"/>
    </row>
    <row r="121" spans="1:24" ht="9" customHeight="1">
      <c r="A121" s="152"/>
      <c r="B121" s="102"/>
      <c r="C121" s="102"/>
      <c r="D121" s="103"/>
      <c r="E121" s="103"/>
      <c r="F121" s="102"/>
      <c r="G121" s="102"/>
      <c r="H121" s="102"/>
      <c r="I121" s="102"/>
      <c r="J121" s="102"/>
      <c r="K121" s="102"/>
      <c r="L121" s="103"/>
      <c r="M121" s="103"/>
      <c r="N121" s="103"/>
      <c r="O121" s="102"/>
      <c r="P121" s="102"/>
      <c r="Q121" s="102"/>
      <c r="R121" s="102"/>
      <c r="S121" s="102"/>
      <c r="T121" s="153"/>
      <c r="U121" s="153"/>
      <c r="V121" s="153"/>
      <c r="W121" s="105"/>
      <c r="X121" s="106"/>
    </row>
    <row r="122" spans="1:24" ht="12" customHeight="1">
      <c r="A122" s="173" t="s">
        <v>35</v>
      </c>
      <c r="B122" s="173"/>
      <c r="C122" s="173"/>
      <c r="D122" s="174"/>
      <c r="E122" s="175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7"/>
      <c r="Q122" s="38"/>
      <c r="R122" s="37"/>
      <c r="S122" s="37"/>
      <c r="T122" s="38"/>
      <c r="U122" s="37"/>
      <c r="V122" s="38"/>
      <c r="W122" s="37"/>
      <c r="X122" s="39"/>
    </row>
    <row r="123" spans="1:24" ht="10.5" customHeight="1" thickBot="1">
      <c r="A123" s="40"/>
      <c r="B123" s="41" t="s">
        <v>11</v>
      </c>
      <c r="C123" s="42" t="s">
        <v>12</v>
      </c>
      <c r="D123" s="43" t="s">
        <v>13</v>
      </c>
      <c r="E123" s="166">
        <v>1</v>
      </c>
      <c r="F123" s="167"/>
      <c r="G123" s="168"/>
      <c r="H123" s="169">
        <v>2</v>
      </c>
      <c r="I123" s="167"/>
      <c r="J123" s="168"/>
      <c r="K123" s="169">
        <v>3</v>
      </c>
      <c r="L123" s="167"/>
      <c r="M123" s="168"/>
      <c r="N123" s="169">
        <v>4</v>
      </c>
      <c r="O123" s="167"/>
      <c r="P123" s="168"/>
      <c r="Q123" s="169">
        <v>5</v>
      </c>
      <c r="R123" s="167"/>
      <c r="S123" s="168"/>
      <c r="T123" s="44"/>
      <c r="U123" s="44" t="s">
        <v>14</v>
      </c>
      <c r="V123" s="170" t="s">
        <v>15</v>
      </c>
      <c r="W123" s="171"/>
      <c r="X123" s="172"/>
    </row>
    <row r="124" spans="1:24" ht="13.5" thickBot="1">
      <c r="A124" s="47"/>
      <c r="B124" s="48" t="s">
        <v>16</v>
      </c>
      <c r="C124" s="49">
        <f>UPPER(IF($A124="","",VLOOKUP($A124,'[1]PRIPREMA DEVOJCICE RR'!$A$7:$V$70,22)))</f>
      </c>
      <c r="D124" s="50">
        <f>UPPER(IF($A124="","",VLOOKUP($A124,'[1]PRIPREMA DEVOJCICE RR'!$A$7:$V$70,4)))</f>
      </c>
      <c r="E124" s="51"/>
      <c r="F124" s="52"/>
      <c r="G124" s="53"/>
      <c r="H124" s="54"/>
      <c r="I124" s="55"/>
      <c r="J124" s="55"/>
      <c r="K124" s="54"/>
      <c r="L124" s="55"/>
      <c r="M124" s="55"/>
      <c r="N124" s="54"/>
      <c r="O124" s="55"/>
      <c r="P124" s="55"/>
      <c r="Q124" s="54"/>
      <c r="R124" s="55"/>
      <c r="S124" s="55"/>
      <c r="T124" s="164">
        <f>IF(AND(ISBLANK(H124),ISBLANK(K124),ISBLANK(N124),ISBLANK(Q124)),"",IF(COUNTIF(F125:F128,4),COUNTIF(F125:F128,4),"0"))</f>
      </c>
      <c r="U124" s="165"/>
      <c r="V124" s="56">
        <f>IF(AND(ISBLANK(H124),ISBLANK(K124),ISBLANK(N124),ISBLANK(Q124)),"",IF(H124+K124+N124+Q124=0,"0",H124+K124+N124+Q124))</f>
      </c>
      <c r="W124" s="161">
        <f>IF(AND(ISBLANK(H124),ISBLANK(K124),ISBLANK(N124),ISBLANK(Q124)),"",IF(I124+L124+O124+R124=0,"0",I124+L124+O124+R124))</f>
      </c>
      <c r="X124" s="160"/>
    </row>
    <row r="125" spans="1:24" ht="13.5" thickBot="1">
      <c r="A125" s="57"/>
      <c r="B125" s="48" t="s">
        <v>19</v>
      </c>
      <c r="C125" s="58">
        <f>UPPER(IF($A125="","",VLOOKUP($A125,'[1]PRIPREMA DEVOJCICE RR'!$A$7:$V$70,22)))</f>
      </c>
      <c r="D125" s="59">
        <f>UPPER(IF($A125="","",VLOOKUP($A125,'[1]PRIPREMA DEVOJCICE RR'!$A$7:$V$70,4)))</f>
      </c>
      <c r="E125" s="60">
        <f>I124</f>
        <v>0</v>
      </c>
      <c r="F125" s="61">
        <f>H124</f>
        <v>0</v>
      </c>
      <c r="G125" s="62">
        <f>J124</f>
        <v>0</v>
      </c>
      <c r="H125" s="51"/>
      <c r="I125" s="52"/>
      <c r="J125" s="53"/>
      <c r="K125" s="63"/>
      <c r="L125" s="64"/>
      <c r="M125" s="64"/>
      <c r="N125" s="63"/>
      <c r="O125" s="64"/>
      <c r="P125" s="64"/>
      <c r="Q125" s="63"/>
      <c r="R125" s="64"/>
      <c r="S125" s="64"/>
      <c r="T125" s="156">
        <f>IF(AND(ISBLANK(K125),ISBLANK(N125),ISBLANK(Q125),ISBLANK(I124)),"",IF(COUNTIF(I124:I128,4),COUNTIF(I124:I128,4),"0"))</f>
      </c>
      <c r="U125" s="157"/>
      <c r="V125" s="65">
        <f>IF(AND(ISBLANK(K125),ISBLANK(N125),ISBLANK(Q125),ISBLANK(I124)),"",IF(E125+K125+N125+Q125=0,"0",E125+K125+N125+Q125))</f>
      </c>
      <c r="W125" s="158">
        <f>IF(AND(ISBLANK(K125),ISBLANK(N125),ISBLANK(Q125),ISBLANK(I124)),"",IF(F125+L125+O125+R125=0,"0",F125+L125+O125+R125))</f>
      </c>
      <c r="X125" s="157"/>
    </row>
    <row r="126" spans="1:24" ht="13.5" thickBot="1">
      <c r="A126" s="66"/>
      <c r="B126" s="48" t="s">
        <v>20</v>
      </c>
      <c r="C126" s="49">
        <f>UPPER(IF($A126="","",VLOOKUP($A126,'[1]PRIPREMA DEVOJCICE RR'!$A$7:$V$70,22)))</f>
      </c>
      <c r="D126" s="50">
        <f>UPPER(IF($A126="","",VLOOKUP($A126,'[1]PRIPREMA DEVOJCICE RR'!$A$7:$V$70,4)))</f>
      </c>
      <c r="E126" s="67">
        <f>L124</f>
        <v>0</v>
      </c>
      <c r="F126" s="68">
        <f>K124</f>
        <v>0</v>
      </c>
      <c r="G126" s="69">
        <f>M124</f>
        <v>0</v>
      </c>
      <c r="H126" s="67">
        <f>L125</f>
        <v>0</v>
      </c>
      <c r="I126" s="68">
        <f>K125</f>
        <v>0</v>
      </c>
      <c r="J126" s="69">
        <f>M125</f>
        <v>0</v>
      </c>
      <c r="K126" s="51"/>
      <c r="L126" s="52"/>
      <c r="M126" s="53"/>
      <c r="N126" s="54"/>
      <c r="O126" s="55"/>
      <c r="P126" s="55"/>
      <c r="Q126" s="54"/>
      <c r="R126" s="55"/>
      <c r="S126" s="55"/>
      <c r="T126" s="159">
        <f>IF(AND(ISBLANK(N126),ISBLANK(Q126),ISBLANK(L124),ISBLANK(L125)),"",IF(COUNTIF(L124:L128,4),COUNTIF(L124:L128,4),"0"))</f>
      </c>
      <c r="U126" s="160"/>
      <c r="V126" s="56">
        <f>IF(AND(ISBLANK(N126),ISBLANK(Q126),ISBLANK(L124),ISBLANK(L125)),"",IF(E126+H126+N126+Q126=0,"0",E126+H126+N126+Q126))</f>
      </c>
      <c r="W126" s="161">
        <f>IF(AND(ISBLANK(N126),ISBLANK(Q126),ISBLANK(L124),ISBLANK(L125)),"",IF(F126+I126+O126+R126=0,"0",F126+I126+O126+R126))</f>
      </c>
      <c r="X126" s="160"/>
    </row>
    <row r="127" spans="1:24" ht="13.5" thickBot="1">
      <c r="A127" s="71"/>
      <c r="B127" s="48" t="s">
        <v>17</v>
      </c>
      <c r="C127" s="58">
        <f>UPPER(IF($A127="","",VLOOKUP($A127,'[1]PRIPREMA DEVOJCICE RR'!$A$7:$V$70,22)))</f>
      </c>
      <c r="D127" s="59">
        <f>UPPER(IF($A127="","",VLOOKUP($A127,'[1]PRIPREMA DEVOJCICE RR'!$A$7:$V$70,4)))</f>
      </c>
      <c r="E127" s="60">
        <f>O124</f>
        <v>0</v>
      </c>
      <c r="F127" s="61">
        <f>N124</f>
        <v>0</v>
      </c>
      <c r="G127" s="62">
        <f>P124</f>
        <v>0</v>
      </c>
      <c r="H127" s="60">
        <f>O125</f>
        <v>0</v>
      </c>
      <c r="I127" s="61">
        <f>N125</f>
        <v>0</v>
      </c>
      <c r="J127" s="62">
        <f>P125</f>
        <v>0</v>
      </c>
      <c r="K127" s="60">
        <f>O126</f>
        <v>0</v>
      </c>
      <c r="L127" s="61">
        <f>N126</f>
        <v>0</v>
      </c>
      <c r="M127" s="62">
        <f>P126</f>
        <v>0</v>
      </c>
      <c r="N127" s="51"/>
      <c r="O127" s="52"/>
      <c r="P127" s="53"/>
      <c r="Q127" s="63"/>
      <c r="R127" s="64"/>
      <c r="S127" s="64"/>
      <c r="T127" s="156">
        <f>IF(AND(ISBLANK(Q127),ISBLANK(O126),ISBLANK(O125),ISBLANK(O124)),"",IF(COUNTIF(O124:O128,4),COUNTIF(O124:O128,4),"0"))</f>
      </c>
      <c r="U127" s="157"/>
      <c r="V127" s="65">
        <f>IF(AND(ISBLANK(Q127),ISBLANK(O126),ISBLANK(O125),ISBLANK(O124)),"",IF(E127+H127+K127+Q127=0,"0",E127+H127+K127+Q127))</f>
      </c>
      <c r="W127" s="158">
        <f>IF(AND(ISBLANK(Q127),ISBLANK(O126),ISBLANK(O125),ISBLANK(O124)),"",IF(F127+I127+L127+R127=0,"0",F127+I127+L127+R127))</f>
      </c>
      <c r="X127" s="157"/>
    </row>
    <row r="128" spans="1:24" ht="13.5" thickBot="1">
      <c r="A128" s="66"/>
      <c r="B128" s="48" t="s">
        <v>21</v>
      </c>
      <c r="C128" s="49">
        <f>UPPER(IF($A128="","",VLOOKUP($A128,'[1]PRIPREMA DEVOJCICE RR'!$A$7:$V$70,22)))</f>
      </c>
      <c r="D128" s="50">
        <f>UPPER(IF($A128="","",VLOOKUP($A128,'[1]PRIPREMA DEVOJCICE RR'!$A$7:$V$70,4)))</f>
      </c>
      <c r="E128" s="67">
        <f>R124</f>
        <v>0</v>
      </c>
      <c r="F128" s="68">
        <f>Q124</f>
        <v>0</v>
      </c>
      <c r="G128" s="69">
        <f>S124</f>
        <v>0</v>
      </c>
      <c r="H128" s="67">
        <f>R125</f>
        <v>0</v>
      </c>
      <c r="I128" s="68">
        <f>Q125</f>
        <v>0</v>
      </c>
      <c r="J128" s="69">
        <f>S125</f>
        <v>0</v>
      </c>
      <c r="K128" s="67">
        <f>R126</f>
        <v>0</v>
      </c>
      <c r="L128" s="68">
        <f>Q126</f>
        <v>0</v>
      </c>
      <c r="M128" s="69">
        <f>S126</f>
        <v>0</v>
      </c>
      <c r="N128" s="67">
        <f>R127</f>
        <v>0</v>
      </c>
      <c r="O128" s="68">
        <f>Q127</f>
        <v>0</v>
      </c>
      <c r="P128" s="69">
        <f>S127</f>
        <v>0</v>
      </c>
      <c r="Q128" s="51"/>
      <c r="R128" s="52"/>
      <c r="S128" s="53"/>
      <c r="T128" s="159">
        <f>IF(AND(ISBLANK(R124),ISBLANK(R125),ISBLANK(R126),ISBLANK(R127)),"",IF(COUNTIF(R124:R127,4),COUNTIF(R124:R127,4),"0"))</f>
      </c>
      <c r="U128" s="160"/>
      <c r="V128" s="56">
        <f>IF(AND(ISBLANK(R124),ISBLANK(R125),ISBLANK(R126),ISBLANK(R127)),"",IF(E128+H128+K128+N128=0,"0",E128+H128+K128+N128))</f>
      </c>
      <c r="W128" s="161">
        <f>IF(AND(ISBLANK(R124),ISBLANK(R125),ISBLANK(R126),ISBLANK(R127)),"",IF(F128+I128+L128+O128=0,"0",F128+I128+L128+O128))</f>
      </c>
      <c r="X128" s="160"/>
    </row>
    <row r="129" spans="1:24" ht="9" customHeight="1">
      <c r="A129" s="101"/>
      <c r="B129" s="102"/>
      <c r="C129" s="102"/>
      <c r="D129" s="103"/>
      <c r="E129" s="103"/>
      <c r="F129" s="102"/>
      <c r="G129" s="102"/>
      <c r="H129" s="102"/>
      <c r="I129" s="102"/>
      <c r="J129" s="102"/>
      <c r="K129" s="102"/>
      <c r="L129" s="103"/>
      <c r="M129" s="103"/>
      <c r="N129" s="103"/>
      <c r="O129" s="102"/>
      <c r="P129" s="102"/>
      <c r="Q129" s="102"/>
      <c r="R129" s="102"/>
      <c r="S129" s="102"/>
      <c r="T129" s="102"/>
      <c r="U129" s="104"/>
      <c r="V129" s="104"/>
      <c r="W129" s="105"/>
      <c r="X129" s="106"/>
    </row>
    <row r="130" spans="1:24" ht="12" customHeight="1">
      <c r="A130" s="173" t="s">
        <v>36</v>
      </c>
      <c r="B130" s="173"/>
      <c r="C130" s="173"/>
      <c r="D130" s="174"/>
      <c r="E130" s="175"/>
      <c r="F130" s="36"/>
      <c r="G130" s="36"/>
      <c r="H130" s="36"/>
      <c r="I130" s="36"/>
      <c r="J130" s="36"/>
      <c r="K130" s="36"/>
      <c r="L130" s="36"/>
      <c r="M130" s="36"/>
      <c r="N130" s="36"/>
      <c r="O130" s="37"/>
      <c r="P130" s="37"/>
      <c r="Q130" s="38"/>
      <c r="R130" s="37"/>
      <c r="S130" s="37"/>
      <c r="T130" s="38"/>
      <c r="U130" s="37"/>
      <c r="V130" s="38"/>
      <c r="W130" s="37"/>
      <c r="X130" s="39"/>
    </row>
    <row r="131" spans="1:24" ht="10.5" customHeight="1" thickBot="1">
      <c r="A131" s="40"/>
      <c r="B131" s="41" t="s">
        <v>11</v>
      </c>
      <c r="C131" s="42" t="s">
        <v>12</v>
      </c>
      <c r="D131" s="43" t="s">
        <v>13</v>
      </c>
      <c r="E131" s="166">
        <v>1</v>
      </c>
      <c r="F131" s="167"/>
      <c r="G131" s="168"/>
      <c r="H131" s="169">
        <v>2</v>
      </c>
      <c r="I131" s="167"/>
      <c r="J131" s="168"/>
      <c r="K131" s="169">
        <v>3</v>
      </c>
      <c r="L131" s="167"/>
      <c r="M131" s="168"/>
      <c r="N131" s="169">
        <v>4</v>
      </c>
      <c r="O131" s="167"/>
      <c r="P131" s="168"/>
      <c r="Q131" s="169">
        <v>5</v>
      </c>
      <c r="R131" s="167"/>
      <c r="S131" s="168"/>
      <c r="T131" s="44"/>
      <c r="U131" s="44" t="s">
        <v>14</v>
      </c>
      <c r="V131" s="170" t="s">
        <v>15</v>
      </c>
      <c r="W131" s="171"/>
      <c r="X131" s="172"/>
    </row>
    <row r="132" spans="1:24" ht="13.5" thickBot="1">
      <c r="A132" s="47"/>
      <c r="B132" s="48" t="s">
        <v>16</v>
      </c>
      <c r="C132" s="49">
        <f>UPPER(IF($A132="","",VLOOKUP($A132,'[1]PRIPREMA DEVOJCICE RR'!$A$7:$V$70,22)))</f>
      </c>
      <c r="D132" s="50">
        <f>UPPER(IF($A132="","",VLOOKUP($A132,'[1]PRIPREMA DEVOJCICE RR'!$A$7:$V$70,4)))</f>
      </c>
      <c r="E132" s="51"/>
      <c r="F132" s="52"/>
      <c r="G132" s="53"/>
      <c r="H132" s="54"/>
      <c r="I132" s="55"/>
      <c r="J132" s="55"/>
      <c r="K132" s="54"/>
      <c r="L132" s="55"/>
      <c r="M132" s="55"/>
      <c r="N132" s="54"/>
      <c r="O132" s="55"/>
      <c r="P132" s="55"/>
      <c r="Q132" s="54"/>
      <c r="R132" s="55"/>
      <c r="S132" s="55"/>
      <c r="T132" s="164">
        <f>IF(AND(ISBLANK(H132),ISBLANK(K132),ISBLANK(N132),ISBLANK(Q132)),"",IF(COUNTIF(F133:F136,4),COUNTIF(F133:F136,4),"0"))</f>
      </c>
      <c r="U132" s="165"/>
      <c r="V132" s="56">
        <f>IF(AND(ISBLANK(H132),ISBLANK(K132),ISBLANK(N132),ISBLANK(Q132)),"",IF(H132+K132+N132+Q132=0,"0",H132+K132+N132+Q132))</f>
      </c>
      <c r="W132" s="161">
        <f>IF(AND(ISBLANK(H132),ISBLANK(K132),ISBLANK(N132),ISBLANK(Q132)),"",IF(I132+L132+O132+R132=0,"0",I132+L132+O132+R132))</f>
      </c>
      <c r="X132" s="160"/>
    </row>
    <row r="133" spans="1:24" ht="13.5" thickBot="1">
      <c r="A133" s="57"/>
      <c r="B133" s="48" t="s">
        <v>19</v>
      </c>
      <c r="C133" s="58">
        <f>UPPER(IF($A133="","",VLOOKUP($A133,'[1]PRIPREMA DEVOJCICE RR'!$A$7:$V$70,22)))</f>
      </c>
      <c r="D133" s="59">
        <f>UPPER(IF($A133="","",VLOOKUP($A133,'[1]PRIPREMA DEVOJCICE RR'!$A$7:$V$70,4)))</f>
      </c>
      <c r="E133" s="60">
        <f>I132</f>
        <v>0</v>
      </c>
      <c r="F133" s="61">
        <f>H132</f>
        <v>0</v>
      </c>
      <c r="G133" s="62">
        <f>J132</f>
        <v>0</v>
      </c>
      <c r="H133" s="51"/>
      <c r="I133" s="52"/>
      <c r="J133" s="53"/>
      <c r="K133" s="63"/>
      <c r="L133" s="64"/>
      <c r="M133" s="64"/>
      <c r="N133" s="63"/>
      <c r="O133" s="64"/>
      <c r="P133" s="64"/>
      <c r="Q133" s="63"/>
      <c r="R133" s="64"/>
      <c r="S133" s="64"/>
      <c r="T133" s="156">
        <f>IF(AND(ISBLANK(K133),ISBLANK(N133),ISBLANK(Q133),ISBLANK(I132)),"",IF(COUNTIF(I132:I136,4),COUNTIF(I132:I136,4),"0"))</f>
      </c>
      <c r="U133" s="157"/>
      <c r="V133" s="65">
        <f>IF(AND(ISBLANK(K133),ISBLANK(N133),ISBLANK(Q133),ISBLANK(I132)),"",IF(E133+K133+N133+Q133=0,"0",E133+K133+N133+Q133))</f>
      </c>
      <c r="W133" s="158">
        <f>IF(AND(ISBLANK(K133),ISBLANK(N133),ISBLANK(Q133),ISBLANK(I132)),"",IF(F133+L133+O133+R133=0,"0",F133+L133+O133+R133))</f>
      </c>
      <c r="X133" s="157"/>
    </row>
    <row r="134" spans="1:24" ht="13.5" thickBot="1">
      <c r="A134" s="66"/>
      <c r="B134" s="48" t="s">
        <v>20</v>
      </c>
      <c r="C134" s="49">
        <f>UPPER(IF($A134="","",VLOOKUP($A134,'[1]PRIPREMA DEVOJCICE RR'!$A$7:$V$70,22)))</f>
      </c>
      <c r="D134" s="50">
        <f>UPPER(IF($A134="","",VLOOKUP($A134,'[1]PRIPREMA DEVOJCICE RR'!$A$7:$V$70,4)))</f>
      </c>
      <c r="E134" s="67">
        <f>L132</f>
        <v>0</v>
      </c>
      <c r="F134" s="68">
        <f>K132</f>
        <v>0</v>
      </c>
      <c r="G134" s="69">
        <f>M132</f>
        <v>0</v>
      </c>
      <c r="H134" s="67">
        <f>L133</f>
        <v>0</v>
      </c>
      <c r="I134" s="68">
        <f>K133</f>
        <v>0</v>
      </c>
      <c r="J134" s="69">
        <f>M133</f>
        <v>0</v>
      </c>
      <c r="K134" s="51"/>
      <c r="L134" s="52"/>
      <c r="M134" s="53"/>
      <c r="N134" s="54"/>
      <c r="O134" s="55"/>
      <c r="P134" s="55"/>
      <c r="Q134" s="54"/>
      <c r="R134" s="55"/>
      <c r="S134" s="55"/>
      <c r="T134" s="159">
        <f>IF(AND(ISBLANK(N134),ISBLANK(Q134),ISBLANK(L132),ISBLANK(L133)),"",IF(COUNTIF(L132:L136,4),COUNTIF(L132:L136,4),"0"))</f>
      </c>
      <c r="U134" s="160"/>
      <c r="V134" s="56">
        <f>IF(AND(ISBLANK(N134),ISBLANK(Q134),ISBLANK(L132),ISBLANK(L133)),"",IF(E134+H134+N134+Q134=0,"0",E134+H134+N134+Q134))</f>
      </c>
      <c r="W134" s="161">
        <f>IF(AND(ISBLANK(N134),ISBLANK(Q134),ISBLANK(L132),ISBLANK(L133)),"",IF(F134+I134+O134+R134=0,"0",F134+I134+O134+R134))</f>
      </c>
      <c r="X134" s="160"/>
    </row>
    <row r="135" spans="1:24" ht="13.5" thickBot="1">
      <c r="A135" s="71"/>
      <c r="B135" s="48" t="s">
        <v>17</v>
      </c>
      <c r="C135" s="58">
        <f>UPPER(IF($A135="","",VLOOKUP($A135,'[1]PRIPREMA DEVOJCICE RR'!$A$7:$V$70,22)))</f>
      </c>
      <c r="D135" s="59">
        <f>UPPER(IF($A135="","",VLOOKUP($A135,'[1]PRIPREMA DEVOJCICE RR'!$A$7:$V$70,4)))</f>
      </c>
      <c r="E135" s="60">
        <f>O132</f>
        <v>0</v>
      </c>
      <c r="F135" s="61">
        <f>N132</f>
        <v>0</v>
      </c>
      <c r="G135" s="62">
        <f>P132</f>
        <v>0</v>
      </c>
      <c r="H135" s="60">
        <f>O133</f>
        <v>0</v>
      </c>
      <c r="I135" s="61">
        <f>N133</f>
        <v>0</v>
      </c>
      <c r="J135" s="62">
        <f>P133</f>
        <v>0</v>
      </c>
      <c r="K135" s="60">
        <f>O134</f>
        <v>0</v>
      </c>
      <c r="L135" s="61">
        <f>N134</f>
        <v>0</v>
      </c>
      <c r="M135" s="62">
        <f>P134</f>
        <v>0</v>
      </c>
      <c r="N135" s="51"/>
      <c r="O135" s="52"/>
      <c r="P135" s="53"/>
      <c r="Q135" s="63"/>
      <c r="R135" s="64"/>
      <c r="S135" s="64"/>
      <c r="T135" s="156">
        <f>IF(AND(ISBLANK(Q135),ISBLANK(O134),ISBLANK(O133),ISBLANK(O132)),"",IF(COUNTIF(O132:O136,4),COUNTIF(O132:O136,4),"0"))</f>
      </c>
      <c r="U135" s="157"/>
      <c r="V135" s="65">
        <f>IF(AND(ISBLANK(Q135),ISBLANK(O134),ISBLANK(O133),ISBLANK(O132)),"",IF(E135+H135+K135+Q135=0,"0",E135+H135+K135+Q135))</f>
      </c>
      <c r="W135" s="158">
        <f>IF(AND(ISBLANK(Q135),ISBLANK(O134),ISBLANK(O133),ISBLANK(O132)),"",IF(F135+I135+L135+R135=0,"0",F135+I135+L135+R135))</f>
      </c>
      <c r="X135" s="157"/>
    </row>
    <row r="136" spans="1:24" ht="13.5" thickBot="1">
      <c r="A136" s="66"/>
      <c r="B136" s="48" t="s">
        <v>21</v>
      </c>
      <c r="C136" s="49">
        <f>UPPER(IF($A136="","",VLOOKUP($A136,'[1]PRIPREMA DEVOJCICE RR'!$A$7:$V$70,22)))</f>
      </c>
      <c r="D136" s="50">
        <f>UPPER(IF($A136="","",VLOOKUP($A136,'[1]PRIPREMA DEVOJCICE RR'!$A$7:$V$70,4)))</f>
      </c>
      <c r="E136" s="67">
        <f>R132</f>
        <v>0</v>
      </c>
      <c r="F136" s="68">
        <f>Q132</f>
        <v>0</v>
      </c>
      <c r="G136" s="69">
        <f>S132</f>
        <v>0</v>
      </c>
      <c r="H136" s="67">
        <f>R133</f>
        <v>0</v>
      </c>
      <c r="I136" s="68">
        <f>Q133</f>
        <v>0</v>
      </c>
      <c r="J136" s="69">
        <f>S133</f>
        <v>0</v>
      </c>
      <c r="K136" s="67">
        <f>R134</f>
        <v>0</v>
      </c>
      <c r="L136" s="68">
        <f>Q134</f>
        <v>0</v>
      </c>
      <c r="M136" s="69">
        <f>S134</f>
        <v>0</v>
      </c>
      <c r="N136" s="67">
        <f>R135</f>
        <v>0</v>
      </c>
      <c r="O136" s="68">
        <f>Q135</f>
        <v>0</v>
      </c>
      <c r="P136" s="69">
        <f>S135</f>
        <v>0</v>
      </c>
      <c r="Q136" s="51"/>
      <c r="R136" s="52"/>
      <c r="S136" s="53"/>
      <c r="T136" s="159">
        <f>IF(AND(ISBLANK(R132),ISBLANK(R133),ISBLANK(R134),ISBLANK(R135)),"",IF(COUNTIF(R132:R135,4),COUNTIF(R132:R135,4),"0"))</f>
      </c>
      <c r="U136" s="160"/>
      <c r="V136" s="56">
        <f>IF(AND(ISBLANK(R132),ISBLANK(R133),ISBLANK(R134),ISBLANK(R135)),"",IF(E136+H136+K136+N136=0,"0",E136+H136+K136+N136))</f>
      </c>
      <c r="W136" s="161">
        <f>IF(AND(ISBLANK(R132),ISBLANK(R133),ISBLANK(R134),ISBLANK(R135)),"",IF(F136+I136+L136+O136=0,"0",F136+I136+L136+O136))</f>
      </c>
      <c r="X136" s="160"/>
    </row>
    <row r="137" spans="1:24" ht="9" customHeight="1">
      <c r="A137" s="152"/>
      <c r="B137" s="102"/>
      <c r="C137" s="102"/>
      <c r="D137" s="103"/>
      <c r="E137" s="103"/>
      <c r="F137" s="102"/>
      <c r="G137" s="102"/>
      <c r="H137" s="102"/>
      <c r="I137" s="102"/>
      <c r="J137" s="102"/>
      <c r="K137" s="102"/>
      <c r="L137" s="103"/>
      <c r="M137" s="103"/>
      <c r="N137" s="103"/>
      <c r="O137" s="102"/>
      <c r="P137" s="102"/>
      <c r="Q137" s="102"/>
      <c r="R137" s="102"/>
      <c r="S137" s="102"/>
      <c r="T137" s="153"/>
      <c r="U137" s="153"/>
      <c r="V137" s="153"/>
      <c r="W137" s="105"/>
      <c r="X137" s="106"/>
    </row>
    <row r="138" spans="1:24" ht="12" customHeight="1">
      <c r="A138" s="173" t="s">
        <v>37</v>
      </c>
      <c r="B138" s="173"/>
      <c r="C138" s="173"/>
      <c r="D138" s="174"/>
      <c r="E138" s="175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7"/>
      <c r="Q138" s="38"/>
      <c r="R138" s="37"/>
      <c r="S138" s="37"/>
      <c r="T138" s="38"/>
      <c r="U138" s="37"/>
      <c r="V138" s="38"/>
      <c r="W138" s="37"/>
      <c r="X138" s="39"/>
    </row>
    <row r="139" spans="1:24" ht="10.5" customHeight="1" thickBot="1">
      <c r="A139" s="40"/>
      <c r="B139" s="41" t="s">
        <v>11</v>
      </c>
      <c r="C139" s="42" t="s">
        <v>12</v>
      </c>
      <c r="D139" s="43" t="s">
        <v>13</v>
      </c>
      <c r="E139" s="166">
        <v>1</v>
      </c>
      <c r="F139" s="167"/>
      <c r="G139" s="168"/>
      <c r="H139" s="169">
        <v>2</v>
      </c>
      <c r="I139" s="167"/>
      <c r="J139" s="168"/>
      <c r="K139" s="169">
        <v>3</v>
      </c>
      <c r="L139" s="167"/>
      <c r="M139" s="168"/>
      <c r="N139" s="169">
        <v>4</v>
      </c>
      <c r="O139" s="167"/>
      <c r="P139" s="168"/>
      <c r="Q139" s="169">
        <v>5</v>
      </c>
      <c r="R139" s="167"/>
      <c r="S139" s="168"/>
      <c r="T139" s="44"/>
      <c r="U139" s="44" t="s">
        <v>14</v>
      </c>
      <c r="V139" s="170" t="s">
        <v>15</v>
      </c>
      <c r="W139" s="171"/>
      <c r="X139" s="172"/>
    </row>
    <row r="140" spans="1:24" ht="13.5" thickBot="1">
      <c r="A140" s="47"/>
      <c r="B140" s="48" t="s">
        <v>16</v>
      </c>
      <c r="C140" s="49">
        <f>UPPER(IF($A140="","",VLOOKUP($A140,'[1]PRIPREMA DEVOJCICE RR'!$A$7:$V$70,22)))</f>
      </c>
      <c r="D140" s="50">
        <f>UPPER(IF($A140="","",VLOOKUP($A140,'[1]PRIPREMA DEVOJCICE RR'!$A$7:$V$70,4)))</f>
      </c>
      <c r="E140" s="51"/>
      <c r="F140" s="52"/>
      <c r="G140" s="53"/>
      <c r="H140" s="54"/>
      <c r="I140" s="55"/>
      <c r="J140" s="55"/>
      <c r="K140" s="54"/>
      <c r="L140" s="55"/>
      <c r="M140" s="55"/>
      <c r="N140" s="54"/>
      <c r="O140" s="55"/>
      <c r="P140" s="55"/>
      <c r="Q140" s="54"/>
      <c r="R140" s="55"/>
      <c r="S140" s="55"/>
      <c r="T140" s="164">
        <f>IF(AND(ISBLANK(H140),ISBLANK(K140),ISBLANK(N140),ISBLANK(Q140)),"",IF(COUNTIF(F141:F144,4),COUNTIF(F141:F144,4),"0"))</f>
      </c>
      <c r="U140" s="165"/>
      <c r="V140" s="56">
        <f>IF(AND(ISBLANK(H140),ISBLANK(K140),ISBLANK(N140),ISBLANK(Q140)),"",IF(H140+K140+N140+Q140=0,"0",H140+K140+N140+Q140))</f>
      </c>
      <c r="W140" s="161">
        <f>IF(AND(ISBLANK(H140),ISBLANK(K140),ISBLANK(N140),ISBLANK(Q140)),"",IF(I140+L140+O140+R140=0,"0",I140+L140+O140+R140))</f>
      </c>
      <c r="X140" s="160"/>
    </row>
    <row r="141" spans="1:24" ht="13.5" thickBot="1">
      <c r="A141" s="57"/>
      <c r="B141" s="48" t="s">
        <v>19</v>
      </c>
      <c r="C141" s="58">
        <f>UPPER(IF($A141="","",VLOOKUP($A141,'[1]PRIPREMA DEVOJCICE RR'!$A$7:$V$70,22)))</f>
      </c>
      <c r="D141" s="59">
        <f>UPPER(IF($A141="","",VLOOKUP($A141,'[1]PRIPREMA DEVOJCICE RR'!$A$7:$V$70,4)))</f>
      </c>
      <c r="E141" s="60">
        <f>I140</f>
        <v>0</v>
      </c>
      <c r="F141" s="61">
        <f>H140</f>
        <v>0</v>
      </c>
      <c r="G141" s="62">
        <f>J140</f>
        <v>0</v>
      </c>
      <c r="H141" s="51"/>
      <c r="I141" s="52"/>
      <c r="J141" s="53"/>
      <c r="K141" s="63"/>
      <c r="L141" s="64"/>
      <c r="M141" s="64"/>
      <c r="N141" s="63"/>
      <c r="O141" s="64"/>
      <c r="P141" s="64"/>
      <c r="Q141" s="63"/>
      <c r="R141" s="64"/>
      <c r="S141" s="64"/>
      <c r="T141" s="156">
        <f>IF(AND(ISBLANK(K141),ISBLANK(N141),ISBLANK(Q141),ISBLANK(I140)),"",IF(COUNTIF(I140:I144,4),COUNTIF(I140:I144,4),"0"))</f>
      </c>
      <c r="U141" s="157"/>
      <c r="V141" s="65">
        <f>IF(AND(ISBLANK(K141),ISBLANK(N141),ISBLANK(Q141),ISBLANK(I140)),"",IF(E141+K141+N141+Q141=0,"0",E141+K141+N141+Q141))</f>
      </c>
      <c r="W141" s="158">
        <f>IF(AND(ISBLANK(K141),ISBLANK(N141),ISBLANK(Q141),ISBLANK(I140)),"",IF(F141+L141+O141+R141=0,"0",F141+L141+O141+R141))</f>
      </c>
      <c r="X141" s="157"/>
    </row>
    <row r="142" spans="1:24" ht="13.5" thickBot="1">
      <c r="A142" s="66"/>
      <c r="B142" s="48" t="s">
        <v>20</v>
      </c>
      <c r="C142" s="49">
        <f>UPPER(IF($A142="","",VLOOKUP($A142,'[1]PRIPREMA DEVOJCICE RR'!$A$7:$V$70,22)))</f>
      </c>
      <c r="D142" s="50">
        <f>UPPER(IF($A142="","",VLOOKUP($A142,'[1]PRIPREMA DEVOJCICE RR'!$A$7:$V$70,4)))</f>
      </c>
      <c r="E142" s="67">
        <f>L140</f>
        <v>0</v>
      </c>
      <c r="F142" s="68">
        <f>K140</f>
        <v>0</v>
      </c>
      <c r="G142" s="69">
        <f>M140</f>
        <v>0</v>
      </c>
      <c r="H142" s="67">
        <f>L141</f>
        <v>0</v>
      </c>
      <c r="I142" s="68">
        <f>K141</f>
        <v>0</v>
      </c>
      <c r="J142" s="69">
        <f>M141</f>
        <v>0</v>
      </c>
      <c r="K142" s="51"/>
      <c r="L142" s="52"/>
      <c r="M142" s="53"/>
      <c r="N142" s="54"/>
      <c r="O142" s="55"/>
      <c r="P142" s="55"/>
      <c r="Q142" s="54"/>
      <c r="R142" s="55"/>
      <c r="S142" s="55"/>
      <c r="T142" s="159">
        <f>IF(AND(ISBLANK(N142),ISBLANK(Q142),ISBLANK(L140),ISBLANK(L141)),"",IF(COUNTIF(L140:L144,4),COUNTIF(L140:L144,4),"0"))</f>
      </c>
      <c r="U142" s="160"/>
      <c r="V142" s="56">
        <f>IF(AND(ISBLANK(N142),ISBLANK(Q142),ISBLANK(L140),ISBLANK(L141)),"",IF(E142+H142+N142+Q142=0,"0",E142+H142+N142+Q142))</f>
      </c>
      <c r="W142" s="161">
        <f>IF(AND(ISBLANK(N142),ISBLANK(Q142),ISBLANK(L140),ISBLANK(L141)),"",IF(F142+I142+O142+R142=0,"0",F142+I142+O142+R142))</f>
      </c>
      <c r="X142" s="160"/>
    </row>
    <row r="143" spans="1:24" ht="13.5" thickBot="1">
      <c r="A143" s="71"/>
      <c r="B143" s="48" t="s">
        <v>17</v>
      </c>
      <c r="C143" s="58">
        <f>UPPER(IF($A143="","",VLOOKUP($A143,'[1]PRIPREMA DEVOJCICE RR'!$A$7:$V$70,22)))</f>
      </c>
      <c r="D143" s="59">
        <f>UPPER(IF($A143="","",VLOOKUP($A143,'[1]PRIPREMA DEVOJCICE RR'!$A$7:$V$70,4)))</f>
      </c>
      <c r="E143" s="60">
        <f>O140</f>
        <v>0</v>
      </c>
      <c r="F143" s="61">
        <f>N140</f>
        <v>0</v>
      </c>
      <c r="G143" s="62">
        <f>P140</f>
        <v>0</v>
      </c>
      <c r="H143" s="60">
        <f>O141</f>
        <v>0</v>
      </c>
      <c r="I143" s="61">
        <f>N141</f>
        <v>0</v>
      </c>
      <c r="J143" s="62">
        <f>P141</f>
        <v>0</v>
      </c>
      <c r="K143" s="60">
        <f>O142</f>
        <v>0</v>
      </c>
      <c r="L143" s="61">
        <f>N142</f>
        <v>0</v>
      </c>
      <c r="M143" s="62">
        <f>P142</f>
        <v>0</v>
      </c>
      <c r="N143" s="51"/>
      <c r="O143" s="52"/>
      <c r="P143" s="53"/>
      <c r="Q143" s="63"/>
      <c r="R143" s="64"/>
      <c r="S143" s="64"/>
      <c r="T143" s="156">
        <f>IF(AND(ISBLANK(Q143),ISBLANK(O142),ISBLANK(O141),ISBLANK(O140)),"",IF(COUNTIF(O140:O144,4),COUNTIF(O140:O144,4),"0"))</f>
      </c>
      <c r="U143" s="157"/>
      <c r="V143" s="65">
        <f>IF(AND(ISBLANK(Q143),ISBLANK(O142),ISBLANK(O141),ISBLANK(O140)),"",IF(E143+H143+K143+Q143=0,"0",E143+H143+K143+Q143))</f>
      </c>
      <c r="W143" s="158">
        <f>IF(AND(ISBLANK(Q143),ISBLANK(O142),ISBLANK(O141),ISBLANK(O140)),"",IF(F143+I143+L143+R143=0,"0",F143+I143+L143+R143))</f>
      </c>
      <c r="X143" s="157"/>
    </row>
    <row r="144" spans="1:24" ht="13.5" thickBot="1">
      <c r="A144" s="66"/>
      <c r="B144" s="48" t="s">
        <v>21</v>
      </c>
      <c r="C144" s="49">
        <f>UPPER(IF($A144="","",VLOOKUP($A144,'[1]PRIPREMA DEVOJCICE RR'!$A$7:$V$70,22)))</f>
      </c>
      <c r="D144" s="50">
        <f>UPPER(IF($A144="","",VLOOKUP($A144,'[1]PRIPREMA DEVOJCICE RR'!$A$7:$V$70,4)))</f>
      </c>
      <c r="E144" s="67">
        <f>R140</f>
        <v>0</v>
      </c>
      <c r="F144" s="68">
        <f>Q140</f>
        <v>0</v>
      </c>
      <c r="G144" s="69">
        <f>S140</f>
        <v>0</v>
      </c>
      <c r="H144" s="67">
        <f>R141</f>
        <v>0</v>
      </c>
      <c r="I144" s="68">
        <f>Q141</f>
        <v>0</v>
      </c>
      <c r="J144" s="69">
        <f>S141</f>
        <v>0</v>
      </c>
      <c r="K144" s="67">
        <f>R142</f>
        <v>0</v>
      </c>
      <c r="L144" s="68">
        <f>Q142</f>
        <v>0</v>
      </c>
      <c r="M144" s="69">
        <f>S142</f>
        <v>0</v>
      </c>
      <c r="N144" s="67">
        <f>R143</f>
        <v>0</v>
      </c>
      <c r="O144" s="68">
        <f>Q143</f>
        <v>0</v>
      </c>
      <c r="P144" s="69">
        <f>S143</f>
        <v>0</v>
      </c>
      <c r="Q144" s="51"/>
      <c r="R144" s="52"/>
      <c r="S144" s="53"/>
      <c r="T144" s="159">
        <f>IF(AND(ISBLANK(R140),ISBLANK(R141),ISBLANK(R142),ISBLANK(R143)),"",IF(COUNTIF(R140:R143,4),COUNTIF(R140:R143,4),"0"))</f>
      </c>
      <c r="U144" s="160"/>
      <c r="V144" s="56">
        <f>IF(AND(ISBLANK(R140),ISBLANK(R141),ISBLANK(R142),ISBLANK(R143)),"",IF(E144+H144+K144+N144=0,"0",E144+H144+K144+N144))</f>
      </c>
      <c r="W144" s="161">
        <f>IF(AND(ISBLANK(R140),ISBLANK(R141),ISBLANK(R142),ISBLANK(R143)),"",IF(F144+I144+L144+O144=0,"0",F144+I144+L144+O144))</f>
      </c>
      <c r="X144" s="160"/>
    </row>
    <row r="145" spans="1:24" ht="7.5" customHeight="1" thickBot="1">
      <c r="A145" s="101"/>
      <c r="B145" s="102"/>
      <c r="C145" s="102"/>
      <c r="D145" s="103"/>
      <c r="E145" s="103"/>
      <c r="F145" s="102"/>
      <c r="G145" s="102"/>
      <c r="H145" s="102"/>
      <c r="I145" s="102"/>
      <c r="J145" s="102"/>
      <c r="K145" s="102"/>
      <c r="L145" s="103"/>
      <c r="M145" s="103"/>
      <c r="N145" s="103"/>
      <c r="O145" s="102"/>
      <c r="P145" s="102"/>
      <c r="Q145" s="102"/>
      <c r="R145" s="102"/>
      <c r="S145" s="102"/>
      <c r="T145" s="102"/>
      <c r="U145" s="104"/>
      <c r="V145" s="104"/>
      <c r="W145" s="105"/>
      <c r="X145" s="106"/>
    </row>
    <row r="146" spans="1:24" ht="9.75" customHeight="1">
      <c r="A146" s="108"/>
      <c r="B146" s="109"/>
      <c r="C146" s="109"/>
      <c r="D146" s="110"/>
      <c r="E146" s="110"/>
      <c r="F146" s="111"/>
      <c r="G146" s="111"/>
      <c r="H146" s="110"/>
      <c r="I146" s="110"/>
      <c r="J146" s="110"/>
      <c r="K146" s="110"/>
      <c r="L146" s="110"/>
      <c r="M146" s="110"/>
      <c r="N146" s="110"/>
      <c r="O146" s="111"/>
      <c r="P146" s="111"/>
      <c r="Q146" s="113"/>
      <c r="R146" s="111"/>
      <c r="S146" s="111"/>
      <c r="T146" s="114"/>
      <c r="U146" s="115" t="s">
        <v>27</v>
      </c>
      <c r="V146" s="115"/>
      <c r="W146" s="162">
        <f>W70</f>
        <v>0</v>
      </c>
      <c r="X146" s="163"/>
    </row>
    <row r="147" spans="1:24" ht="9.75" customHeight="1">
      <c r="A147" s="117"/>
      <c r="B147" s="118"/>
      <c r="C147" s="119"/>
      <c r="D147" s="120"/>
      <c r="E147" s="120"/>
      <c r="F147" s="121"/>
      <c r="G147" s="121"/>
      <c r="H147" s="120"/>
      <c r="I147" s="121"/>
      <c r="J147" s="121"/>
      <c r="K147" s="118"/>
      <c r="L147" s="122"/>
      <c r="M147" s="122"/>
      <c r="N147" s="122"/>
      <c r="O147" s="118"/>
      <c r="P147" s="118"/>
      <c r="Q147" s="123"/>
      <c r="R147" s="118"/>
      <c r="S147" s="118"/>
      <c r="T147" s="124"/>
      <c r="U147" s="125" t="s">
        <v>28</v>
      </c>
      <c r="V147" s="126"/>
      <c r="W147" s="126"/>
      <c r="X147" s="127"/>
    </row>
    <row r="148" spans="1:24" ht="9.75" customHeight="1">
      <c r="A148" s="128"/>
      <c r="B148" s="119"/>
      <c r="C148" s="119"/>
      <c r="D148" s="120"/>
      <c r="E148" s="120"/>
      <c r="F148" s="121"/>
      <c r="G148" s="121"/>
      <c r="H148" s="120"/>
      <c r="I148" s="121"/>
      <c r="J148" s="121"/>
      <c r="K148" s="118"/>
      <c r="L148" s="122"/>
      <c r="M148" s="122"/>
      <c r="N148" s="122"/>
      <c r="O148" s="118"/>
      <c r="P148" s="118"/>
      <c r="Q148" s="123"/>
      <c r="R148" s="118"/>
      <c r="S148" s="118"/>
      <c r="T148" s="124"/>
      <c r="U148" s="129">
        <f>U72</f>
        <v>0</v>
      </c>
      <c r="V148" s="130"/>
      <c r="W148" s="129"/>
      <c r="X148" s="131"/>
    </row>
    <row r="149" spans="1:24" ht="9.75" customHeight="1">
      <c r="A149" s="132"/>
      <c r="B149" s="133"/>
      <c r="C149" s="133"/>
      <c r="D149" s="120"/>
      <c r="E149" s="120"/>
      <c r="F149" s="121"/>
      <c r="G149" s="121"/>
      <c r="H149" s="120"/>
      <c r="I149" s="121"/>
      <c r="J149" s="121"/>
      <c r="K149" s="118"/>
      <c r="L149" s="122"/>
      <c r="M149" s="122"/>
      <c r="N149" s="122"/>
      <c r="O149" s="118"/>
      <c r="P149" s="118"/>
      <c r="Q149" s="123"/>
      <c r="R149" s="118"/>
      <c r="S149" s="118"/>
      <c r="T149" s="124"/>
      <c r="U149" s="134">
        <f>U73</f>
        <v>0</v>
      </c>
      <c r="V149" s="135"/>
      <c r="W149" s="134"/>
      <c r="X149" s="136"/>
    </row>
    <row r="150" spans="1:24" ht="9.75" customHeight="1">
      <c r="A150" s="117"/>
      <c r="B150" s="118"/>
      <c r="C150" s="119"/>
      <c r="D150" s="120"/>
      <c r="E150" s="120"/>
      <c r="F150" s="121"/>
      <c r="G150" s="121"/>
      <c r="H150" s="120"/>
      <c r="I150" s="121"/>
      <c r="J150" s="121"/>
      <c r="K150" s="118"/>
      <c r="L150" s="122"/>
      <c r="M150" s="122"/>
      <c r="N150" s="122"/>
      <c r="O150" s="118"/>
      <c r="P150" s="118"/>
      <c r="Q150" s="123"/>
      <c r="R150" s="118"/>
      <c r="S150" s="118"/>
      <c r="T150" s="124"/>
      <c r="U150" s="125" t="s">
        <v>29</v>
      </c>
      <c r="V150" s="126"/>
      <c r="W150" s="126"/>
      <c r="X150" s="127"/>
    </row>
    <row r="151" spans="1:24" ht="9.75" customHeight="1">
      <c r="A151" s="117"/>
      <c r="B151" s="118"/>
      <c r="C151" s="137"/>
      <c r="D151" s="120"/>
      <c r="E151" s="120"/>
      <c r="F151" s="121"/>
      <c r="G151" s="121"/>
      <c r="H151" s="120"/>
      <c r="I151" s="121"/>
      <c r="J151" s="121"/>
      <c r="K151" s="118"/>
      <c r="L151" s="122"/>
      <c r="M151" s="122"/>
      <c r="N151" s="122"/>
      <c r="O151" s="118"/>
      <c r="P151" s="118"/>
      <c r="Q151" s="123"/>
      <c r="R151" s="118"/>
      <c r="S151" s="118"/>
      <c r="T151" s="124"/>
      <c r="U151" s="138"/>
      <c r="V151" s="139"/>
      <c r="W151" s="138"/>
      <c r="X151" s="131"/>
    </row>
    <row r="152" spans="1:24" ht="9.75" customHeight="1" thickBot="1">
      <c r="A152" s="140"/>
      <c r="B152" s="141"/>
      <c r="C152" s="142"/>
      <c r="D152" s="143"/>
      <c r="E152" s="143"/>
      <c r="F152" s="144"/>
      <c r="G152" s="144"/>
      <c r="H152" s="143"/>
      <c r="I152" s="144"/>
      <c r="J152" s="144"/>
      <c r="K152" s="141"/>
      <c r="L152" s="145"/>
      <c r="M152" s="145"/>
      <c r="N152" s="145"/>
      <c r="O152" s="141"/>
      <c r="P152" s="141"/>
      <c r="Q152" s="146"/>
      <c r="R152" s="141"/>
      <c r="S152" s="141"/>
      <c r="T152" s="147"/>
      <c r="U152" s="148" t="str">
        <f>X4</f>
        <v>Marko Ristić</v>
      </c>
      <c r="V152" s="149"/>
      <c r="W152" s="148"/>
      <c r="X152" s="150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294">
    <mergeCell ref="N7:P7"/>
    <mergeCell ref="Q7:S7"/>
    <mergeCell ref="V7:X7"/>
    <mergeCell ref="T8:U8"/>
    <mergeCell ref="W8:X8"/>
    <mergeCell ref="T9:U9"/>
    <mergeCell ref="W9:X9"/>
    <mergeCell ref="A4:C4"/>
    <mergeCell ref="K4:M4"/>
    <mergeCell ref="A6:C6"/>
    <mergeCell ref="D6:E6"/>
    <mergeCell ref="E7:G7"/>
    <mergeCell ref="H7:J7"/>
    <mergeCell ref="K7:M7"/>
    <mergeCell ref="A14:C14"/>
    <mergeCell ref="D14:E14"/>
    <mergeCell ref="E15:G15"/>
    <mergeCell ref="H15:J15"/>
    <mergeCell ref="K15:M15"/>
    <mergeCell ref="N15:P15"/>
    <mergeCell ref="T10:U10"/>
    <mergeCell ref="W10:X10"/>
    <mergeCell ref="T11:U11"/>
    <mergeCell ref="W11:X11"/>
    <mergeCell ref="T12:U12"/>
    <mergeCell ref="W12:X12"/>
    <mergeCell ref="T18:U18"/>
    <mergeCell ref="W18:X18"/>
    <mergeCell ref="T19:U19"/>
    <mergeCell ref="W19:X19"/>
    <mergeCell ref="T20:U20"/>
    <mergeCell ref="W20:X20"/>
    <mergeCell ref="Q15:S15"/>
    <mergeCell ref="V15:X15"/>
    <mergeCell ref="T16:U16"/>
    <mergeCell ref="W16:X16"/>
    <mergeCell ref="T17:U17"/>
    <mergeCell ref="W17:X17"/>
    <mergeCell ref="Q23:S23"/>
    <mergeCell ref="V23:X23"/>
    <mergeCell ref="T24:U24"/>
    <mergeCell ref="W24:X24"/>
    <mergeCell ref="T25:U25"/>
    <mergeCell ref="W25:X25"/>
    <mergeCell ref="A22:C22"/>
    <mergeCell ref="D22:E22"/>
    <mergeCell ref="E23:G23"/>
    <mergeCell ref="H23:J23"/>
    <mergeCell ref="K23:M23"/>
    <mergeCell ref="N23:P23"/>
    <mergeCell ref="A30:C30"/>
    <mergeCell ref="D30:E30"/>
    <mergeCell ref="E31:G31"/>
    <mergeCell ref="H31:J31"/>
    <mergeCell ref="K31:M31"/>
    <mergeCell ref="N31:P31"/>
    <mergeCell ref="T26:U26"/>
    <mergeCell ref="W26:X26"/>
    <mergeCell ref="T27:U27"/>
    <mergeCell ref="W27:X27"/>
    <mergeCell ref="T28:U28"/>
    <mergeCell ref="W28:X28"/>
    <mergeCell ref="T34:U34"/>
    <mergeCell ref="W34:X34"/>
    <mergeCell ref="T35:U35"/>
    <mergeCell ref="W35:X35"/>
    <mergeCell ref="T36:U36"/>
    <mergeCell ref="W36:X36"/>
    <mergeCell ref="Q31:S31"/>
    <mergeCell ref="V31:X31"/>
    <mergeCell ref="T32:U32"/>
    <mergeCell ref="W32:X32"/>
    <mergeCell ref="T33:U33"/>
    <mergeCell ref="W33:X33"/>
    <mergeCell ref="Q39:S39"/>
    <mergeCell ref="V39:X39"/>
    <mergeCell ref="T40:U40"/>
    <mergeCell ref="W40:X40"/>
    <mergeCell ref="T41:U41"/>
    <mergeCell ref="W41:X41"/>
    <mergeCell ref="A38:C38"/>
    <mergeCell ref="D38:E38"/>
    <mergeCell ref="E39:G39"/>
    <mergeCell ref="H39:J39"/>
    <mergeCell ref="K39:M39"/>
    <mergeCell ref="N39:P39"/>
    <mergeCell ref="A46:C46"/>
    <mergeCell ref="D46:E46"/>
    <mergeCell ref="E47:G47"/>
    <mergeCell ref="H47:J47"/>
    <mergeCell ref="K47:M47"/>
    <mergeCell ref="N47:P47"/>
    <mergeCell ref="T42:U42"/>
    <mergeCell ref="W42:X42"/>
    <mergeCell ref="T43:U43"/>
    <mergeCell ref="W43:X43"/>
    <mergeCell ref="T44:U44"/>
    <mergeCell ref="W44:X44"/>
    <mergeCell ref="T50:U50"/>
    <mergeCell ref="W50:X50"/>
    <mergeCell ref="T51:U51"/>
    <mergeCell ref="W51:X51"/>
    <mergeCell ref="T52:U52"/>
    <mergeCell ref="W52:X52"/>
    <mergeCell ref="Q47:S47"/>
    <mergeCell ref="V47:X47"/>
    <mergeCell ref="T48:U48"/>
    <mergeCell ref="W48:X48"/>
    <mergeCell ref="T49:U49"/>
    <mergeCell ref="W49:X49"/>
    <mergeCell ref="Q55:S55"/>
    <mergeCell ref="V55:X55"/>
    <mergeCell ref="T56:U56"/>
    <mergeCell ref="W56:X56"/>
    <mergeCell ref="T57:U57"/>
    <mergeCell ref="W57:X57"/>
    <mergeCell ref="A54:C54"/>
    <mergeCell ref="D54:E54"/>
    <mergeCell ref="E55:G55"/>
    <mergeCell ref="H55:J55"/>
    <mergeCell ref="K55:M55"/>
    <mergeCell ref="N55:P55"/>
    <mergeCell ref="A62:C62"/>
    <mergeCell ref="D62:E62"/>
    <mergeCell ref="E63:G63"/>
    <mergeCell ref="H63:J63"/>
    <mergeCell ref="K63:M63"/>
    <mergeCell ref="N63:P63"/>
    <mergeCell ref="T58:U58"/>
    <mergeCell ref="W58:X58"/>
    <mergeCell ref="T59:U59"/>
    <mergeCell ref="W59:X59"/>
    <mergeCell ref="T60:U60"/>
    <mergeCell ref="W60:X60"/>
    <mergeCell ref="T66:U66"/>
    <mergeCell ref="W66:X66"/>
    <mergeCell ref="T67:U67"/>
    <mergeCell ref="W67:X67"/>
    <mergeCell ref="T68:U68"/>
    <mergeCell ref="W68:X68"/>
    <mergeCell ref="Q63:S63"/>
    <mergeCell ref="V63:X63"/>
    <mergeCell ref="T64:U64"/>
    <mergeCell ref="W64:X64"/>
    <mergeCell ref="T65:U65"/>
    <mergeCell ref="W65:X65"/>
    <mergeCell ref="W70:X70"/>
    <mergeCell ref="A80:C80"/>
    <mergeCell ref="K80:M80"/>
    <mergeCell ref="A82:C82"/>
    <mergeCell ref="D82:E82"/>
    <mergeCell ref="E83:G83"/>
    <mergeCell ref="H83:J83"/>
    <mergeCell ref="K83:M83"/>
    <mergeCell ref="N83:P83"/>
    <mergeCell ref="Q83:S83"/>
    <mergeCell ref="A90:C90"/>
    <mergeCell ref="D90:E90"/>
    <mergeCell ref="V83:X83"/>
    <mergeCell ref="T84:U84"/>
    <mergeCell ref="W84:X84"/>
    <mergeCell ref="T85:U85"/>
    <mergeCell ref="W85:X85"/>
    <mergeCell ref="T86:U86"/>
    <mergeCell ref="W86:X86"/>
    <mergeCell ref="E91:G91"/>
    <mergeCell ref="H91:J91"/>
    <mergeCell ref="K91:M91"/>
    <mergeCell ref="N91:P91"/>
    <mergeCell ref="Q91:S91"/>
    <mergeCell ref="V91:X91"/>
    <mergeCell ref="T87:U87"/>
    <mergeCell ref="W87:X87"/>
    <mergeCell ref="T88:U88"/>
    <mergeCell ref="W88:X88"/>
    <mergeCell ref="T95:U95"/>
    <mergeCell ref="W95:X95"/>
    <mergeCell ref="T96:U96"/>
    <mergeCell ref="W96:X96"/>
    <mergeCell ref="A98:C98"/>
    <mergeCell ref="D98:E98"/>
    <mergeCell ref="T92:U92"/>
    <mergeCell ref="W92:X92"/>
    <mergeCell ref="T93:U93"/>
    <mergeCell ref="W93:X93"/>
    <mergeCell ref="T94:U94"/>
    <mergeCell ref="W94:X94"/>
    <mergeCell ref="A106:C106"/>
    <mergeCell ref="D106:E106"/>
    <mergeCell ref="T100:U100"/>
    <mergeCell ref="W100:X100"/>
    <mergeCell ref="T101:U101"/>
    <mergeCell ref="W101:X101"/>
    <mergeCell ref="T102:U102"/>
    <mergeCell ref="W102:X102"/>
    <mergeCell ref="E99:G99"/>
    <mergeCell ref="H99:J99"/>
    <mergeCell ref="K99:M99"/>
    <mergeCell ref="N99:P99"/>
    <mergeCell ref="Q99:S99"/>
    <mergeCell ref="V99:X99"/>
    <mergeCell ref="E107:G107"/>
    <mergeCell ref="H107:J107"/>
    <mergeCell ref="K107:M107"/>
    <mergeCell ref="N107:P107"/>
    <mergeCell ref="Q107:S107"/>
    <mergeCell ref="V107:X107"/>
    <mergeCell ref="T103:U103"/>
    <mergeCell ref="W103:X103"/>
    <mergeCell ref="T104:U104"/>
    <mergeCell ref="W104:X104"/>
    <mergeCell ref="T111:U111"/>
    <mergeCell ref="W111:X111"/>
    <mergeCell ref="T112:U112"/>
    <mergeCell ref="W112:X112"/>
    <mergeCell ref="A114:C114"/>
    <mergeCell ref="D114:E114"/>
    <mergeCell ref="T108:U108"/>
    <mergeCell ref="W108:X108"/>
    <mergeCell ref="T109:U109"/>
    <mergeCell ref="W109:X109"/>
    <mergeCell ref="T110:U110"/>
    <mergeCell ref="W110:X110"/>
    <mergeCell ref="A122:C122"/>
    <mergeCell ref="D122:E122"/>
    <mergeCell ref="T116:U116"/>
    <mergeCell ref="W116:X116"/>
    <mergeCell ref="T117:U117"/>
    <mergeCell ref="W117:X117"/>
    <mergeCell ref="T118:U118"/>
    <mergeCell ref="W118:X118"/>
    <mergeCell ref="E115:G115"/>
    <mergeCell ref="H115:J115"/>
    <mergeCell ref="K115:M115"/>
    <mergeCell ref="N115:P115"/>
    <mergeCell ref="Q115:S115"/>
    <mergeCell ref="V115:X115"/>
    <mergeCell ref="E123:G123"/>
    <mergeCell ref="H123:J123"/>
    <mergeCell ref="K123:M123"/>
    <mergeCell ref="N123:P123"/>
    <mergeCell ref="Q123:S123"/>
    <mergeCell ref="V123:X123"/>
    <mergeCell ref="T119:U119"/>
    <mergeCell ref="W119:X119"/>
    <mergeCell ref="T120:U120"/>
    <mergeCell ref="W120:X120"/>
    <mergeCell ref="T127:U127"/>
    <mergeCell ref="W127:X127"/>
    <mergeCell ref="T128:U128"/>
    <mergeCell ref="W128:X128"/>
    <mergeCell ref="A130:C130"/>
    <mergeCell ref="D130:E130"/>
    <mergeCell ref="T124:U124"/>
    <mergeCell ref="W124:X124"/>
    <mergeCell ref="T125:U125"/>
    <mergeCell ref="W125:X125"/>
    <mergeCell ref="T126:U126"/>
    <mergeCell ref="W126:X126"/>
    <mergeCell ref="A138:C138"/>
    <mergeCell ref="D138:E138"/>
    <mergeCell ref="T132:U132"/>
    <mergeCell ref="W132:X132"/>
    <mergeCell ref="T133:U133"/>
    <mergeCell ref="W133:X133"/>
    <mergeCell ref="T134:U134"/>
    <mergeCell ref="W134:X134"/>
    <mergeCell ref="E131:G131"/>
    <mergeCell ref="H131:J131"/>
    <mergeCell ref="K131:M131"/>
    <mergeCell ref="N131:P131"/>
    <mergeCell ref="Q131:S131"/>
    <mergeCell ref="V131:X131"/>
    <mergeCell ref="E139:G139"/>
    <mergeCell ref="H139:J139"/>
    <mergeCell ref="K139:M139"/>
    <mergeCell ref="N139:P139"/>
    <mergeCell ref="Q139:S139"/>
    <mergeCell ref="V139:X139"/>
    <mergeCell ref="T135:U135"/>
    <mergeCell ref="W135:X135"/>
    <mergeCell ref="T136:U136"/>
    <mergeCell ref="W136:X136"/>
    <mergeCell ref="T143:U143"/>
    <mergeCell ref="W143:X143"/>
    <mergeCell ref="T144:U144"/>
    <mergeCell ref="W144:X144"/>
    <mergeCell ref="W146:X146"/>
    <mergeCell ref="T140:U140"/>
    <mergeCell ref="W140:X140"/>
    <mergeCell ref="T141:U141"/>
    <mergeCell ref="W141:X141"/>
    <mergeCell ref="T142:U142"/>
    <mergeCell ref="W142:X142"/>
  </mergeCells>
  <conditionalFormatting sqref="H69:K69">
    <cfRule type="expression" priority="189" dxfId="194" stopIfTrue="1">
      <formula>AND($D69&lt;9,$C69&gt;0)</formula>
    </cfRule>
  </conditionalFormatting>
  <conditionalFormatting sqref="D69:E69">
    <cfRule type="expression" priority="190" dxfId="195" stopIfTrue="1">
      <formula>AND($D69&lt;9,$C69&gt;0)</formula>
    </cfRule>
  </conditionalFormatting>
  <conditionalFormatting sqref="F69:G69">
    <cfRule type="cellIs" priority="191" dxfId="196" operator="equal" stopIfTrue="1">
      <formula>"Bye"</formula>
    </cfRule>
    <cfRule type="expression" priority="192" dxfId="194" stopIfTrue="1">
      <formula>AND($D69&lt;9,$C69&gt;0)</formula>
    </cfRule>
  </conditionalFormatting>
  <conditionalFormatting sqref="B69">
    <cfRule type="cellIs" priority="193" dxfId="197" operator="equal" stopIfTrue="1">
      <formula>"QA"</formula>
    </cfRule>
    <cfRule type="cellIs" priority="194" dxfId="197" operator="equal" stopIfTrue="1">
      <formula>"DA"</formula>
    </cfRule>
  </conditionalFormatting>
  <conditionalFormatting sqref="K12 O10:P10 X76:X80">
    <cfRule type="expression" priority="188" dxfId="198" stopIfTrue="1">
      <formula>$U$1="CU"</formula>
    </cfRule>
  </conditionalFormatting>
  <conditionalFormatting sqref="H53:K53 H45:K45 H61:K61">
    <cfRule type="expression" priority="177" dxfId="194" stopIfTrue="1">
      <formula>AND($D45&lt;9,$C45&gt;0)</formula>
    </cfRule>
  </conditionalFormatting>
  <conditionalFormatting sqref="D53:E53 D45:E45 D61:E61">
    <cfRule type="expression" priority="178" dxfId="195" stopIfTrue="1">
      <formula>AND($D45&lt;9,$C45&gt;0)</formula>
    </cfRule>
  </conditionalFormatting>
  <conditionalFormatting sqref="F61:G61 F45:G45 F53:G53">
    <cfRule type="cellIs" priority="179" dxfId="196" operator="equal" stopIfTrue="1">
      <formula>"Bye"</formula>
    </cfRule>
    <cfRule type="expression" priority="180" dxfId="194" stopIfTrue="1">
      <formula>AND($D45&lt;9,$C45&gt;0)</formula>
    </cfRule>
  </conditionalFormatting>
  <conditionalFormatting sqref="Q10">
    <cfRule type="expression" priority="181" dxfId="194" stopIfTrue="1">
      <formula>O10="as"</formula>
    </cfRule>
    <cfRule type="expression" priority="182" dxfId="194" stopIfTrue="1">
      <formula>O10="bs"</formula>
    </cfRule>
  </conditionalFormatting>
  <conditionalFormatting sqref="B13 B29 B37 B61 B45 B53 C7">
    <cfRule type="cellIs" priority="183" dxfId="197" operator="equal" stopIfTrue="1">
      <formula>"QA"</formula>
    </cfRule>
    <cfRule type="cellIs" priority="184" dxfId="197" operator="equal" stopIfTrue="1">
      <formula>"DA"</formula>
    </cfRule>
  </conditionalFormatting>
  <conditionalFormatting sqref="K8">
    <cfRule type="expression" priority="185" dxfId="198" stopIfTrue="1">
      <formula>$U$1="CU"</formula>
    </cfRule>
  </conditionalFormatting>
  <conditionalFormatting sqref="D37:E37 D29:E29 E9 D13:E13 E11 D7">
    <cfRule type="cellIs" priority="186" dxfId="196" operator="equal" stopIfTrue="1">
      <formula>"Bye"</formula>
    </cfRule>
  </conditionalFormatting>
  <conditionalFormatting sqref="H29 H37 H9 H11 H13">
    <cfRule type="expression" priority="187" dxfId="194" stopIfTrue="1">
      <formula>AND('ROUND ROBIN DEVOJCICE'!#REF!&lt;9,$C9&gt;0)</formula>
    </cfRule>
  </conditionalFormatting>
  <conditionalFormatting sqref="B21">
    <cfRule type="cellIs" priority="173" dxfId="197" operator="equal" stopIfTrue="1">
      <formula>"QA"</formula>
    </cfRule>
    <cfRule type="cellIs" priority="174" dxfId="197" operator="equal" stopIfTrue="1">
      <formula>"DA"</formula>
    </cfRule>
  </conditionalFormatting>
  <conditionalFormatting sqref="D21:E21">
    <cfRule type="cellIs" priority="175" dxfId="196" operator="equal" stopIfTrue="1">
      <formula>"Bye"</formula>
    </cfRule>
  </conditionalFormatting>
  <conditionalFormatting sqref="H21">
    <cfRule type="expression" priority="176" dxfId="194" stopIfTrue="1">
      <formula>AND('ROUND ROBIN DEVOJCICE'!#REF!&lt;9,$C21&gt;0)</formula>
    </cfRule>
  </conditionalFormatting>
  <conditionalFormatting sqref="H7">
    <cfRule type="expression" priority="172" dxfId="194" stopIfTrue="1">
      <formula>AND('ROUND ROBIN DEVOJCICE'!#REF!&lt;9,$C7&gt;0)</formula>
    </cfRule>
  </conditionalFormatting>
  <conditionalFormatting sqref="A8:A12">
    <cfRule type="expression" priority="171" dxfId="199" stopIfTrue="1">
      <formula>$D8&gt;0</formula>
    </cfRule>
  </conditionalFormatting>
  <conditionalFormatting sqref="H145:K145">
    <cfRule type="expression" priority="165" dxfId="194" stopIfTrue="1">
      <formula>AND($D145&lt;9,$C145&gt;0)</formula>
    </cfRule>
  </conditionalFormatting>
  <conditionalFormatting sqref="D145:E145">
    <cfRule type="expression" priority="166" dxfId="195" stopIfTrue="1">
      <formula>AND($D145&lt;9,$C145&gt;0)</formula>
    </cfRule>
  </conditionalFormatting>
  <conditionalFormatting sqref="F145:G145">
    <cfRule type="cellIs" priority="167" dxfId="196" operator="equal" stopIfTrue="1">
      <formula>"Bye"</formula>
    </cfRule>
    <cfRule type="expression" priority="168" dxfId="194" stopIfTrue="1">
      <formula>AND($D145&lt;9,$C145&gt;0)</formula>
    </cfRule>
  </conditionalFormatting>
  <conditionalFormatting sqref="B145">
    <cfRule type="cellIs" priority="169" dxfId="197" operator="equal" stopIfTrue="1">
      <formula>"QA"</formula>
    </cfRule>
    <cfRule type="cellIs" priority="170" dxfId="197" operator="equal" stopIfTrue="1">
      <formula>"DA"</formula>
    </cfRule>
  </conditionalFormatting>
  <conditionalFormatting sqref="X152">
    <cfRule type="expression" priority="164" dxfId="198" stopIfTrue="1">
      <formula>$U$1="CU"</formula>
    </cfRule>
  </conditionalFormatting>
  <conditionalFormatting sqref="X152">
    <cfRule type="expression" priority="163" dxfId="198" stopIfTrue="1">
      <formula>$U$1="CU"</formula>
    </cfRule>
  </conditionalFormatting>
  <conditionalFormatting sqref="H129:K129 H121:K121 H137:K137">
    <cfRule type="expression" priority="155" dxfId="194" stopIfTrue="1">
      <formula>AND($D121&lt;9,$C121&gt;0)</formula>
    </cfRule>
  </conditionalFormatting>
  <conditionalFormatting sqref="D129:E129 D121:E121 D137:E137">
    <cfRule type="expression" priority="156" dxfId="195" stopIfTrue="1">
      <formula>AND($D121&lt;9,$C121&gt;0)</formula>
    </cfRule>
  </conditionalFormatting>
  <conditionalFormatting sqref="F137:G137 F121:G121 F129:G129">
    <cfRule type="cellIs" priority="157" dxfId="196" operator="equal" stopIfTrue="1">
      <formula>"Bye"</formula>
    </cfRule>
    <cfRule type="expression" priority="158" dxfId="194" stopIfTrue="1">
      <formula>AND($D121&lt;9,$C121&gt;0)</formula>
    </cfRule>
  </conditionalFormatting>
  <conditionalFormatting sqref="B89 B105 B113 B137 B121 B129">
    <cfRule type="cellIs" priority="159" dxfId="197" operator="equal" stopIfTrue="1">
      <formula>"QA"</formula>
    </cfRule>
    <cfRule type="cellIs" priority="160" dxfId="197" operator="equal" stopIfTrue="1">
      <formula>"DA"</formula>
    </cfRule>
  </conditionalFormatting>
  <conditionalFormatting sqref="D113:E113 D105:E105 D89:E89">
    <cfRule type="cellIs" priority="161" dxfId="196" operator="equal" stopIfTrue="1">
      <formula>"Bye"</formula>
    </cfRule>
  </conditionalFormatting>
  <conditionalFormatting sqref="H105 H113 H89">
    <cfRule type="expression" priority="162" dxfId="194" stopIfTrue="1">
      <formula>AND('ROUND ROBIN DEVOJCICE'!#REF!&lt;9,$C89&gt;0)</formula>
    </cfRule>
  </conditionalFormatting>
  <conditionalFormatting sqref="B97">
    <cfRule type="cellIs" priority="151" dxfId="197" operator="equal" stopIfTrue="1">
      <formula>"QA"</formula>
    </cfRule>
    <cfRule type="cellIs" priority="152" dxfId="197" operator="equal" stopIfTrue="1">
      <formula>"DA"</formula>
    </cfRule>
  </conditionalFormatting>
  <conditionalFormatting sqref="D97:E97">
    <cfRule type="cellIs" priority="153" dxfId="196" operator="equal" stopIfTrue="1">
      <formula>"Bye"</formula>
    </cfRule>
  </conditionalFormatting>
  <conditionalFormatting sqref="H97">
    <cfRule type="expression" priority="154" dxfId="194" stopIfTrue="1">
      <formula>AND('ROUND ROBIN DEVOJCICE'!#REF!&lt;9,$C97&gt;0)</formula>
    </cfRule>
  </conditionalFormatting>
  <conditionalFormatting sqref="K20 O18:P18">
    <cfRule type="expression" priority="150" dxfId="198" stopIfTrue="1">
      <formula>$U$1="CU"</formula>
    </cfRule>
  </conditionalFormatting>
  <conditionalFormatting sqref="Q18">
    <cfRule type="expression" priority="143" dxfId="194" stopIfTrue="1">
      <formula>O18="as"</formula>
    </cfRule>
    <cfRule type="expression" priority="144" dxfId="194" stopIfTrue="1">
      <formula>O18="bs"</formula>
    </cfRule>
  </conditionalFormatting>
  <conditionalFormatting sqref="C15">
    <cfRule type="cellIs" priority="145" dxfId="197" operator="equal" stopIfTrue="1">
      <formula>"QA"</formula>
    </cfRule>
    <cfRule type="cellIs" priority="146" dxfId="197" operator="equal" stopIfTrue="1">
      <formula>"DA"</formula>
    </cfRule>
  </conditionalFormatting>
  <conditionalFormatting sqref="K16">
    <cfRule type="expression" priority="147" dxfId="198" stopIfTrue="1">
      <formula>$U$1="CU"</formula>
    </cfRule>
  </conditionalFormatting>
  <conditionalFormatting sqref="E17 E19 D15">
    <cfRule type="cellIs" priority="148" dxfId="196" operator="equal" stopIfTrue="1">
      <formula>"Bye"</formula>
    </cfRule>
  </conditionalFormatting>
  <conditionalFormatting sqref="H17 H19">
    <cfRule type="expression" priority="149" dxfId="194" stopIfTrue="1">
      <formula>AND('ROUND ROBIN DEVOJCICE'!#REF!&lt;9,$C17&gt;0)</formula>
    </cfRule>
  </conditionalFormatting>
  <conditionalFormatting sqref="H15">
    <cfRule type="expression" priority="142" dxfId="194" stopIfTrue="1">
      <formula>AND('ROUND ROBIN DEVOJCICE'!#REF!&lt;9,$C15&gt;0)</formula>
    </cfRule>
  </conditionalFormatting>
  <conditionalFormatting sqref="A16:A20">
    <cfRule type="expression" priority="141" dxfId="199" stopIfTrue="1">
      <formula>$D16&gt;0</formula>
    </cfRule>
  </conditionalFormatting>
  <conditionalFormatting sqref="K28 O26:P26">
    <cfRule type="expression" priority="140" dxfId="198" stopIfTrue="1">
      <formula>$U$1="CU"</formula>
    </cfRule>
  </conditionalFormatting>
  <conditionalFormatting sqref="Q26">
    <cfRule type="expression" priority="133" dxfId="194" stopIfTrue="1">
      <formula>O26="as"</formula>
    </cfRule>
    <cfRule type="expression" priority="134" dxfId="194" stopIfTrue="1">
      <formula>O26="bs"</formula>
    </cfRule>
  </conditionalFormatting>
  <conditionalFormatting sqref="C23">
    <cfRule type="cellIs" priority="135" dxfId="197" operator="equal" stopIfTrue="1">
      <formula>"QA"</formula>
    </cfRule>
    <cfRule type="cellIs" priority="136" dxfId="197" operator="equal" stopIfTrue="1">
      <formula>"DA"</formula>
    </cfRule>
  </conditionalFormatting>
  <conditionalFormatting sqref="K24">
    <cfRule type="expression" priority="137" dxfId="198" stopIfTrue="1">
      <formula>$U$1="CU"</formula>
    </cfRule>
  </conditionalFormatting>
  <conditionalFormatting sqref="E25 E27 D23">
    <cfRule type="cellIs" priority="138" dxfId="196" operator="equal" stopIfTrue="1">
      <formula>"Bye"</formula>
    </cfRule>
  </conditionalFormatting>
  <conditionalFormatting sqref="H25 H27">
    <cfRule type="expression" priority="139" dxfId="194" stopIfTrue="1">
      <formula>AND('ROUND ROBIN DEVOJCICE'!#REF!&lt;9,$C25&gt;0)</formula>
    </cfRule>
  </conditionalFormatting>
  <conditionalFormatting sqref="H23">
    <cfRule type="expression" priority="132" dxfId="194" stopIfTrue="1">
      <formula>AND('ROUND ROBIN DEVOJCICE'!#REF!&lt;9,$C23&gt;0)</formula>
    </cfRule>
  </conditionalFormatting>
  <conditionalFormatting sqref="A24:A28">
    <cfRule type="expression" priority="131" dxfId="199" stopIfTrue="1">
      <formula>$D24&gt;0</formula>
    </cfRule>
  </conditionalFormatting>
  <conditionalFormatting sqref="K36 O34:P34">
    <cfRule type="expression" priority="130" dxfId="198" stopIfTrue="1">
      <formula>$U$1="CU"</formula>
    </cfRule>
  </conditionalFormatting>
  <conditionalFormatting sqref="Q34">
    <cfRule type="expression" priority="123" dxfId="194" stopIfTrue="1">
      <formula>O34="as"</formula>
    </cfRule>
    <cfRule type="expression" priority="124" dxfId="194" stopIfTrue="1">
      <formula>O34="bs"</formula>
    </cfRule>
  </conditionalFormatting>
  <conditionalFormatting sqref="C31">
    <cfRule type="cellIs" priority="125" dxfId="197" operator="equal" stopIfTrue="1">
      <formula>"QA"</formula>
    </cfRule>
    <cfRule type="cellIs" priority="126" dxfId="197" operator="equal" stopIfTrue="1">
      <formula>"DA"</formula>
    </cfRule>
  </conditionalFormatting>
  <conditionalFormatting sqref="K32">
    <cfRule type="expression" priority="127" dxfId="198" stopIfTrue="1">
      <formula>$U$1="CU"</formula>
    </cfRule>
  </conditionalFormatting>
  <conditionalFormatting sqref="E33 E35 D31">
    <cfRule type="cellIs" priority="128" dxfId="196" operator="equal" stopIfTrue="1">
      <formula>"Bye"</formula>
    </cfRule>
  </conditionalFormatting>
  <conditionalFormatting sqref="H33 H35">
    <cfRule type="expression" priority="129" dxfId="194" stopIfTrue="1">
      <formula>AND('ROUND ROBIN DEVOJCICE'!#REF!&lt;9,$C33&gt;0)</formula>
    </cfRule>
  </conditionalFormatting>
  <conditionalFormatting sqref="H31">
    <cfRule type="expression" priority="122" dxfId="194" stopIfTrue="1">
      <formula>AND('ROUND ROBIN DEVOJCICE'!#REF!&lt;9,$C31&gt;0)</formula>
    </cfRule>
  </conditionalFormatting>
  <conditionalFormatting sqref="A32:A36">
    <cfRule type="expression" priority="121" dxfId="199" stopIfTrue="1">
      <formula>$D32&gt;0</formula>
    </cfRule>
  </conditionalFormatting>
  <conditionalFormatting sqref="K44 O42:P42">
    <cfRule type="expression" priority="120" dxfId="198" stopIfTrue="1">
      <formula>$U$1="CU"</formula>
    </cfRule>
  </conditionalFormatting>
  <conditionalFormatting sqref="Q42">
    <cfRule type="expression" priority="113" dxfId="194" stopIfTrue="1">
      <formula>O42="as"</formula>
    </cfRule>
    <cfRule type="expression" priority="114" dxfId="194" stopIfTrue="1">
      <formula>O42="bs"</formula>
    </cfRule>
  </conditionalFormatting>
  <conditionalFormatting sqref="C39">
    <cfRule type="cellIs" priority="115" dxfId="197" operator="equal" stopIfTrue="1">
      <formula>"QA"</formula>
    </cfRule>
    <cfRule type="cellIs" priority="116" dxfId="197" operator="equal" stopIfTrue="1">
      <formula>"DA"</formula>
    </cfRule>
  </conditionalFormatting>
  <conditionalFormatting sqref="K40">
    <cfRule type="expression" priority="117" dxfId="198" stopIfTrue="1">
      <formula>$U$1="CU"</formula>
    </cfRule>
  </conditionalFormatting>
  <conditionalFormatting sqref="E41 E43 D39">
    <cfRule type="cellIs" priority="118" dxfId="196" operator="equal" stopIfTrue="1">
      <formula>"Bye"</formula>
    </cfRule>
  </conditionalFormatting>
  <conditionalFormatting sqref="H41 H43">
    <cfRule type="expression" priority="119" dxfId="194" stopIfTrue="1">
      <formula>AND('ROUND ROBIN DEVOJCICE'!#REF!&lt;9,$C41&gt;0)</formula>
    </cfRule>
  </conditionalFormatting>
  <conditionalFormatting sqref="H39">
    <cfRule type="expression" priority="112" dxfId="194" stopIfTrue="1">
      <formula>AND('ROUND ROBIN DEVOJCICE'!#REF!&lt;9,$C39&gt;0)</formula>
    </cfRule>
  </conditionalFormatting>
  <conditionalFormatting sqref="A40:A44">
    <cfRule type="expression" priority="111" dxfId="199" stopIfTrue="1">
      <formula>$D40&gt;0</formula>
    </cfRule>
  </conditionalFormatting>
  <conditionalFormatting sqref="K52 O50:P50">
    <cfRule type="expression" priority="110" dxfId="198" stopIfTrue="1">
      <formula>$U$1="CU"</formula>
    </cfRule>
  </conditionalFormatting>
  <conditionalFormatting sqref="Q50">
    <cfRule type="expression" priority="103" dxfId="194" stopIfTrue="1">
      <formula>O50="as"</formula>
    </cfRule>
    <cfRule type="expression" priority="104" dxfId="194" stopIfTrue="1">
      <formula>O50="bs"</formula>
    </cfRule>
  </conditionalFormatting>
  <conditionalFormatting sqref="C47">
    <cfRule type="cellIs" priority="105" dxfId="197" operator="equal" stopIfTrue="1">
      <formula>"QA"</formula>
    </cfRule>
    <cfRule type="cellIs" priority="106" dxfId="197" operator="equal" stopIfTrue="1">
      <formula>"DA"</formula>
    </cfRule>
  </conditionalFormatting>
  <conditionalFormatting sqref="K48">
    <cfRule type="expression" priority="107" dxfId="198" stopIfTrue="1">
      <formula>$U$1="CU"</formula>
    </cfRule>
  </conditionalFormatting>
  <conditionalFormatting sqref="E49 E51 D47">
    <cfRule type="cellIs" priority="108" dxfId="196" operator="equal" stopIfTrue="1">
      <formula>"Bye"</formula>
    </cfRule>
  </conditionalFormatting>
  <conditionalFormatting sqref="H49 H51">
    <cfRule type="expression" priority="109" dxfId="194" stopIfTrue="1">
      <formula>AND('ROUND ROBIN DEVOJCICE'!#REF!&lt;9,$C49&gt;0)</formula>
    </cfRule>
  </conditionalFormatting>
  <conditionalFormatting sqref="H47">
    <cfRule type="expression" priority="102" dxfId="194" stopIfTrue="1">
      <formula>AND('ROUND ROBIN DEVOJCICE'!#REF!&lt;9,$C47&gt;0)</formula>
    </cfRule>
  </conditionalFormatting>
  <conditionalFormatting sqref="A48:A52">
    <cfRule type="expression" priority="101" dxfId="199" stopIfTrue="1">
      <formula>$D48&gt;0</formula>
    </cfRule>
  </conditionalFormatting>
  <conditionalFormatting sqref="K60 O58:P58">
    <cfRule type="expression" priority="100" dxfId="198" stopIfTrue="1">
      <formula>$U$1="CU"</formula>
    </cfRule>
  </conditionalFormatting>
  <conditionalFormatting sqref="Q58">
    <cfRule type="expression" priority="93" dxfId="194" stopIfTrue="1">
      <formula>O58="as"</formula>
    </cfRule>
    <cfRule type="expression" priority="94" dxfId="194" stopIfTrue="1">
      <formula>O58="bs"</formula>
    </cfRule>
  </conditionalFormatting>
  <conditionalFormatting sqref="C55">
    <cfRule type="cellIs" priority="95" dxfId="197" operator="equal" stopIfTrue="1">
      <formula>"QA"</formula>
    </cfRule>
    <cfRule type="cellIs" priority="96" dxfId="197" operator="equal" stopIfTrue="1">
      <formula>"DA"</formula>
    </cfRule>
  </conditionalFormatting>
  <conditionalFormatting sqref="K56">
    <cfRule type="expression" priority="97" dxfId="198" stopIfTrue="1">
      <formula>$U$1="CU"</formula>
    </cfRule>
  </conditionalFormatting>
  <conditionalFormatting sqref="E57 E59 D55">
    <cfRule type="cellIs" priority="98" dxfId="196" operator="equal" stopIfTrue="1">
      <formula>"Bye"</formula>
    </cfRule>
  </conditionalFormatting>
  <conditionalFormatting sqref="H57 H59">
    <cfRule type="expression" priority="99" dxfId="194" stopIfTrue="1">
      <formula>AND('ROUND ROBIN DEVOJCICE'!#REF!&lt;9,$C57&gt;0)</formula>
    </cfRule>
  </conditionalFormatting>
  <conditionalFormatting sqref="H55">
    <cfRule type="expression" priority="92" dxfId="194" stopIfTrue="1">
      <formula>AND('ROUND ROBIN DEVOJCICE'!#REF!&lt;9,$C55&gt;0)</formula>
    </cfRule>
  </conditionalFormatting>
  <conditionalFormatting sqref="A56:A60">
    <cfRule type="expression" priority="91" dxfId="199" stopIfTrue="1">
      <formula>$D56&gt;0</formula>
    </cfRule>
  </conditionalFormatting>
  <conditionalFormatting sqref="K68 O66:P66">
    <cfRule type="expression" priority="90" dxfId="198" stopIfTrue="1">
      <formula>$U$1="CU"</formula>
    </cfRule>
  </conditionalFormatting>
  <conditionalFormatting sqref="Q66">
    <cfRule type="expression" priority="83" dxfId="194" stopIfTrue="1">
      <formula>O66="as"</formula>
    </cfRule>
    <cfRule type="expression" priority="84" dxfId="194" stopIfTrue="1">
      <formula>O66="bs"</formula>
    </cfRule>
  </conditionalFormatting>
  <conditionalFormatting sqref="C63">
    <cfRule type="cellIs" priority="85" dxfId="197" operator="equal" stopIfTrue="1">
      <formula>"QA"</formula>
    </cfRule>
    <cfRule type="cellIs" priority="86" dxfId="197" operator="equal" stopIfTrue="1">
      <formula>"DA"</formula>
    </cfRule>
  </conditionalFormatting>
  <conditionalFormatting sqref="K64">
    <cfRule type="expression" priority="87" dxfId="198" stopIfTrue="1">
      <formula>$U$1="CU"</formula>
    </cfRule>
  </conditionalFormatting>
  <conditionalFormatting sqref="E65 E67 D63">
    <cfRule type="cellIs" priority="88" dxfId="196" operator="equal" stopIfTrue="1">
      <formula>"Bye"</formula>
    </cfRule>
  </conditionalFormatting>
  <conditionalFormatting sqref="H65 H67">
    <cfRule type="expression" priority="89" dxfId="194" stopIfTrue="1">
      <formula>AND('ROUND ROBIN DEVOJCICE'!#REF!&lt;9,$C65&gt;0)</formula>
    </cfRule>
  </conditionalFormatting>
  <conditionalFormatting sqref="H63">
    <cfRule type="expression" priority="82" dxfId="194" stopIfTrue="1">
      <formula>AND('ROUND ROBIN DEVOJCICE'!#REF!&lt;9,$C63&gt;0)</formula>
    </cfRule>
  </conditionalFormatting>
  <conditionalFormatting sqref="A64:A68">
    <cfRule type="expression" priority="81" dxfId="199" stopIfTrue="1">
      <formula>$D64&gt;0</formula>
    </cfRule>
  </conditionalFormatting>
  <conditionalFormatting sqref="K88 O86:P86">
    <cfRule type="expression" priority="80" dxfId="198" stopIfTrue="1">
      <formula>$U$1="CU"</formula>
    </cfRule>
  </conditionalFormatting>
  <conditionalFormatting sqref="Q86">
    <cfRule type="expression" priority="73" dxfId="194" stopIfTrue="1">
      <formula>O86="as"</formula>
    </cfRule>
    <cfRule type="expression" priority="74" dxfId="194" stopIfTrue="1">
      <formula>O86="bs"</formula>
    </cfRule>
  </conditionalFormatting>
  <conditionalFormatting sqref="C83">
    <cfRule type="cellIs" priority="75" dxfId="197" operator="equal" stopIfTrue="1">
      <formula>"QA"</formula>
    </cfRule>
    <cfRule type="cellIs" priority="76" dxfId="197" operator="equal" stopIfTrue="1">
      <formula>"DA"</formula>
    </cfRule>
  </conditionalFormatting>
  <conditionalFormatting sqref="K84">
    <cfRule type="expression" priority="77" dxfId="198" stopIfTrue="1">
      <formula>$U$1="CU"</formula>
    </cfRule>
  </conditionalFormatting>
  <conditionalFormatting sqref="E85 E87 D83">
    <cfRule type="cellIs" priority="78" dxfId="196" operator="equal" stopIfTrue="1">
      <formula>"Bye"</formula>
    </cfRule>
  </conditionalFormatting>
  <conditionalFormatting sqref="H85 H87">
    <cfRule type="expression" priority="79" dxfId="194" stopIfTrue="1">
      <formula>AND('ROUND ROBIN DEVOJCICE'!#REF!&lt;9,$C85&gt;0)</formula>
    </cfRule>
  </conditionalFormatting>
  <conditionalFormatting sqref="H83">
    <cfRule type="expression" priority="72" dxfId="194" stopIfTrue="1">
      <formula>AND('ROUND ROBIN DEVOJCICE'!#REF!&lt;9,$C83&gt;0)</formula>
    </cfRule>
  </conditionalFormatting>
  <conditionalFormatting sqref="A84:A88">
    <cfRule type="expression" priority="71" dxfId="199" stopIfTrue="1">
      <formula>$D84&gt;0</formula>
    </cfRule>
  </conditionalFormatting>
  <conditionalFormatting sqref="K96 O94:P94">
    <cfRule type="expression" priority="70" dxfId="198" stopIfTrue="1">
      <formula>$U$1="CU"</formula>
    </cfRule>
  </conditionalFormatting>
  <conditionalFormatting sqref="Q94">
    <cfRule type="expression" priority="63" dxfId="194" stopIfTrue="1">
      <formula>O94="as"</formula>
    </cfRule>
    <cfRule type="expression" priority="64" dxfId="194" stopIfTrue="1">
      <formula>O94="bs"</formula>
    </cfRule>
  </conditionalFormatting>
  <conditionalFormatting sqref="C91">
    <cfRule type="cellIs" priority="65" dxfId="197" operator="equal" stopIfTrue="1">
      <formula>"QA"</formula>
    </cfRule>
    <cfRule type="cellIs" priority="66" dxfId="197" operator="equal" stopIfTrue="1">
      <formula>"DA"</formula>
    </cfRule>
  </conditionalFormatting>
  <conditionalFormatting sqref="K92">
    <cfRule type="expression" priority="67" dxfId="198" stopIfTrue="1">
      <formula>$U$1="CU"</formula>
    </cfRule>
  </conditionalFormatting>
  <conditionalFormatting sqref="E93 E95 D91">
    <cfRule type="cellIs" priority="68" dxfId="196" operator="equal" stopIfTrue="1">
      <formula>"Bye"</formula>
    </cfRule>
  </conditionalFormatting>
  <conditionalFormatting sqref="H93 H95">
    <cfRule type="expression" priority="69" dxfId="194" stopIfTrue="1">
      <formula>AND('ROUND ROBIN DEVOJCICE'!#REF!&lt;9,$C93&gt;0)</formula>
    </cfRule>
  </conditionalFormatting>
  <conditionalFormatting sqref="H91">
    <cfRule type="expression" priority="62" dxfId="194" stopIfTrue="1">
      <formula>AND('ROUND ROBIN DEVOJCICE'!#REF!&lt;9,$C91&gt;0)</formula>
    </cfRule>
  </conditionalFormatting>
  <conditionalFormatting sqref="A92:A96">
    <cfRule type="expression" priority="61" dxfId="199" stopIfTrue="1">
      <formula>$D92&gt;0</formula>
    </cfRule>
  </conditionalFormatting>
  <conditionalFormatting sqref="K104 O102:P102">
    <cfRule type="expression" priority="60" dxfId="198" stopIfTrue="1">
      <formula>$U$1="CU"</formula>
    </cfRule>
  </conditionalFormatting>
  <conditionalFormatting sqref="Q102">
    <cfRule type="expression" priority="53" dxfId="194" stopIfTrue="1">
      <formula>O102="as"</formula>
    </cfRule>
    <cfRule type="expression" priority="54" dxfId="194" stopIfTrue="1">
      <formula>O102="bs"</formula>
    </cfRule>
  </conditionalFormatting>
  <conditionalFormatting sqref="C99">
    <cfRule type="cellIs" priority="55" dxfId="197" operator="equal" stopIfTrue="1">
      <formula>"QA"</formula>
    </cfRule>
    <cfRule type="cellIs" priority="56" dxfId="197" operator="equal" stopIfTrue="1">
      <formula>"DA"</formula>
    </cfRule>
  </conditionalFormatting>
  <conditionalFormatting sqref="K100">
    <cfRule type="expression" priority="57" dxfId="198" stopIfTrue="1">
      <formula>$U$1="CU"</formula>
    </cfRule>
  </conditionalFormatting>
  <conditionalFormatting sqref="E101 E103 D99">
    <cfRule type="cellIs" priority="58" dxfId="196" operator="equal" stopIfTrue="1">
      <formula>"Bye"</formula>
    </cfRule>
  </conditionalFormatting>
  <conditionalFormatting sqref="H101 H103">
    <cfRule type="expression" priority="59" dxfId="194" stopIfTrue="1">
      <formula>AND('ROUND ROBIN DEVOJCICE'!#REF!&lt;9,$C101&gt;0)</formula>
    </cfRule>
  </conditionalFormatting>
  <conditionalFormatting sqref="H99">
    <cfRule type="expression" priority="52" dxfId="194" stopIfTrue="1">
      <formula>AND('ROUND ROBIN DEVOJCICE'!#REF!&lt;9,$C99&gt;0)</formula>
    </cfRule>
  </conditionalFormatting>
  <conditionalFormatting sqref="A100:A104">
    <cfRule type="expression" priority="51" dxfId="199" stopIfTrue="1">
      <formula>$D100&gt;0</formula>
    </cfRule>
  </conditionalFormatting>
  <conditionalFormatting sqref="K112 O110:P110">
    <cfRule type="expression" priority="50" dxfId="198" stopIfTrue="1">
      <formula>$U$1="CU"</formula>
    </cfRule>
  </conditionalFormatting>
  <conditionalFormatting sqref="Q110">
    <cfRule type="expression" priority="43" dxfId="194" stopIfTrue="1">
      <formula>O110="as"</formula>
    </cfRule>
    <cfRule type="expression" priority="44" dxfId="194" stopIfTrue="1">
      <formula>O110="bs"</formula>
    </cfRule>
  </conditionalFormatting>
  <conditionalFormatting sqref="C107">
    <cfRule type="cellIs" priority="45" dxfId="197" operator="equal" stopIfTrue="1">
      <formula>"QA"</formula>
    </cfRule>
    <cfRule type="cellIs" priority="46" dxfId="197" operator="equal" stopIfTrue="1">
      <formula>"DA"</formula>
    </cfRule>
  </conditionalFormatting>
  <conditionalFormatting sqref="K108">
    <cfRule type="expression" priority="47" dxfId="198" stopIfTrue="1">
      <formula>$U$1="CU"</formula>
    </cfRule>
  </conditionalFormatting>
  <conditionalFormatting sqref="E109 E111 D107">
    <cfRule type="cellIs" priority="48" dxfId="196" operator="equal" stopIfTrue="1">
      <formula>"Bye"</formula>
    </cfRule>
  </conditionalFormatting>
  <conditionalFormatting sqref="H109 H111">
    <cfRule type="expression" priority="49" dxfId="194" stopIfTrue="1">
      <formula>AND('ROUND ROBIN DEVOJCICE'!#REF!&lt;9,$C109&gt;0)</formula>
    </cfRule>
  </conditionalFormatting>
  <conditionalFormatting sqref="H107">
    <cfRule type="expression" priority="42" dxfId="194" stopIfTrue="1">
      <formula>AND('ROUND ROBIN DEVOJCICE'!#REF!&lt;9,$C107&gt;0)</formula>
    </cfRule>
  </conditionalFormatting>
  <conditionalFormatting sqref="A108:A112">
    <cfRule type="expression" priority="41" dxfId="199" stopIfTrue="1">
      <formula>$D108&gt;0</formula>
    </cfRule>
  </conditionalFormatting>
  <conditionalFormatting sqref="K120 O118:P118">
    <cfRule type="expression" priority="40" dxfId="198" stopIfTrue="1">
      <formula>$U$1="CU"</formula>
    </cfRule>
  </conditionalFormatting>
  <conditionalFormatting sqref="Q118">
    <cfRule type="expression" priority="33" dxfId="194" stopIfTrue="1">
      <formula>O118="as"</formula>
    </cfRule>
    <cfRule type="expression" priority="34" dxfId="194" stopIfTrue="1">
      <formula>O118="bs"</formula>
    </cfRule>
  </conditionalFormatting>
  <conditionalFormatting sqref="C115">
    <cfRule type="cellIs" priority="35" dxfId="197" operator="equal" stopIfTrue="1">
      <formula>"QA"</formula>
    </cfRule>
    <cfRule type="cellIs" priority="36" dxfId="197" operator="equal" stopIfTrue="1">
      <formula>"DA"</formula>
    </cfRule>
  </conditionalFormatting>
  <conditionalFormatting sqref="K116">
    <cfRule type="expression" priority="37" dxfId="198" stopIfTrue="1">
      <formula>$U$1="CU"</formula>
    </cfRule>
  </conditionalFormatting>
  <conditionalFormatting sqref="E117 E119 D115">
    <cfRule type="cellIs" priority="38" dxfId="196" operator="equal" stopIfTrue="1">
      <formula>"Bye"</formula>
    </cfRule>
  </conditionalFormatting>
  <conditionalFormatting sqref="H117 H119">
    <cfRule type="expression" priority="39" dxfId="194" stopIfTrue="1">
      <formula>AND('ROUND ROBIN DEVOJCICE'!#REF!&lt;9,$C117&gt;0)</formula>
    </cfRule>
  </conditionalFormatting>
  <conditionalFormatting sqref="H115">
    <cfRule type="expression" priority="32" dxfId="194" stopIfTrue="1">
      <formula>AND('ROUND ROBIN DEVOJCICE'!#REF!&lt;9,$C115&gt;0)</formula>
    </cfRule>
  </conditionalFormatting>
  <conditionalFormatting sqref="A116:A120">
    <cfRule type="expression" priority="31" dxfId="199" stopIfTrue="1">
      <formula>$D116&gt;0</formula>
    </cfRule>
  </conditionalFormatting>
  <conditionalFormatting sqref="K128 O126:P126">
    <cfRule type="expression" priority="30" dxfId="198" stopIfTrue="1">
      <formula>$U$1="CU"</formula>
    </cfRule>
  </conditionalFormatting>
  <conditionalFormatting sqref="Q126">
    <cfRule type="expression" priority="23" dxfId="194" stopIfTrue="1">
      <formula>O126="as"</formula>
    </cfRule>
    <cfRule type="expression" priority="24" dxfId="194" stopIfTrue="1">
      <formula>O126="bs"</formula>
    </cfRule>
  </conditionalFormatting>
  <conditionalFormatting sqref="C123">
    <cfRule type="cellIs" priority="25" dxfId="197" operator="equal" stopIfTrue="1">
      <formula>"QA"</formula>
    </cfRule>
    <cfRule type="cellIs" priority="26" dxfId="197" operator="equal" stopIfTrue="1">
      <formula>"DA"</formula>
    </cfRule>
  </conditionalFormatting>
  <conditionalFormatting sqref="K124">
    <cfRule type="expression" priority="27" dxfId="198" stopIfTrue="1">
      <formula>$U$1="CU"</formula>
    </cfRule>
  </conditionalFormatting>
  <conditionalFormatting sqref="E125 E127 D123">
    <cfRule type="cellIs" priority="28" dxfId="196" operator="equal" stopIfTrue="1">
      <formula>"Bye"</formula>
    </cfRule>
  </conditionalFormatting>
  <conditionalFormatting sqref="H125 H127">
    <cfRule type="expression" priority="29" dxfId="194" stopIfTrue="1">
      <formula>AND('ROUND ROBIN DEVOJCICE'!#REF!&lt;9,$C125&gt;0)</formula>
    </cfRule>
  </conditionalFormatting>
  <conditionalFormatting sqref="H123">
    <cfRule type="expression" priority="22" dxfId="194" stopIfTrue="1">
      <formula>AND('ROUND ROBIN DEVOJCICE'!#REF!&lt;9,$C123&gt;0)</formula>
    </cfRule>
  </conditionalFormatting>
  <conditionalFormatting sqref="A124:A128">
    <cfRule type="expression" priority="21" dxfId="199" stopIfTrue="1">
      <formula>$D124&gt;0</formula>
    </cfRule>
  </conditionalFormatting>
  <conditionalFormatting sqref="K136 O134:P134">
    <cfRule type="expression" priority="20" dxfId="198" stopIfTrue="1">
      <formula>$U$1="CU"</formula>
    </cfRule>
  </conditionalFormatting>
  <conditionalFormatting sqref="Q134">
    <cfRule type="expression" priority="13" dxfId="194" stopIfTrue="1">
      <formula>O134="as"</formula>
    </cfRule>
    <cfRule type="expression" priority="14" dxfId="194" stopIfTrue="1">
      <formula>O134="bs"</formula>
    </cfRule>
  </conditionalFormatting>
  <conditionalFormatting sqref="C131">
    <cfRule type="cellIs" priority="15" dxfId="197" operator="equal" stopIfTrue="1">
      <formula>"QA"</formula>
    </cfRule>
    <cfRule type="cellIs" priority="16" dxfId="197" operator="equal" stopIfTrue="1">
      <formula>"DA"</formula>
    </cfRule>
  </conditionalFormatting>
  <conditionalFormatting sqref="K132">
    <cfRule type="expression" priority="17" dxfId="198" stopIfTrue="1">
      <formula>$U$1="CU"</formula>
    </cfRule>
  </conditionalFormatting>
  <conditionalFormatting sqref="E133 E135 D131">
    <cfRule type="cellIs" priority="18" dxfId="196" operator="equal" stopIfTrue="1">
      <formula>"Bye"</formula>
    </cfRule>
  </conditionalFormatting>
  <conditionalFormatting sqref="H133 H135">
    <cfRule type="expression" priority="19" dxfId="194" stopIfTrue="1">
      <formula>AND('ROUND ROBIN DEVOJCICE'!#REF!&lt;9,$C133&gt;0)</formula>
    </cfRule>
  </conditionalFormatting>
  <conditionalFormatting sqref="H131">
    <cfRule type="expression" priority="12" dxfId="194" stopIfTrue="1">
      <formula>AND('ROUND ROBIN DEVOJCICE'!#REF!&lt;9,$C131&gt;0)</formula>
    </cfRule>
  </conditionalFormatting>
  <conditionalFormatting sqref="A132:A136">
    <cfRule type="expression" priority="11" dxfId="199" stopIfTrue="1">
      <formula>$D132&gt;0</formula>
    </cfRule>
  </conditionalFormatting>
  <conditionalFormatting sqref="K144 O142:P142">
    <cfRule type="expression" priority="10" dxfId="198" stopIfTrue="1">
      <formula>$U$1="CU"</formula>
    </cfRule>
  </conditionalFormatting>
  <conditionalFormatting sqref="Q142">
    <cfRule type="expression" priority="3" dxfId="194" stopIfTrue="1">
      <formula>O142="as"</formula>
    </cfRule>
    <cfRule type="expression" priority="4" dxfId="194" stopIfTrue="1">
      <formula>O142="bs"</formula>
    </cfRule>
  </conditionalFormatting>
  <conditionalFormatting sqref="C139">
    <cfRule type="cellIs" priority="5" dxfId="197" operator="equal" stopIfTrue="1">
      <formula>"QA"</formula>
    </cfRule>
    <cfRule type="cellIs" priority="6" dxfId="197" operator="equal" stopIfTrue="1">
      <formula>"DA"</formula>
    </cfRule>
  </conditionalFormatting>
  <conditionalFormatting sqref="K140">
    <cfRule type="expression" priority="7" dxfId="198" stopIfTrue="1">
      <formula>$U$1="CU"</formula>
    </cfRule>
  </conditionalFormatting>
  <conditionalFormatting sqref="E141 E143 D139">
    <cfRule type="cellIs" priority="8" dxfId="196" operator="equal" stopIfTrue="1">
      <formula>"Bye"</formula>
    </cfRule>
  </conditionalFormatting>
  <conditionalFormatting sqref="H141 H143">
    <cfRule type="expression" priority="9" dxfId="194" stopIfTrue="1">
      <formula>AND('ROUND ROBIN DEVOJCICE'!#REF!&lt;9,$C141&gt;0)</formula>
    </cfRule>
  </conditionalFormatting>
  <conditionalFormatting sqref="H139">
    <cfRule type="expression" priority="2" dxfId="194" stopIfTrue="1">
      <formula>AND('ROUND ROBIN DEVOJCICE'!#REF!&lt;9,$C139&gt;0)</formula>
    </cfRule>
  </conditionalFormatting>
  <conditionalFormatting sqref="A140:A144">
    <cfRule type="expression" priority="1" dxfId="199" stopIfTrue="1">
      <formula>$D140&gt;0</formula>
    </cfRule>
  </conditionalFormatting>
  <printOptions horizontalCentered="1"/>
  <pageMargins left="0.35433070866141736" right="0.35433070866141736" top="0.3937007874015748" bottom="0.3937007874015748" header="0" footer="0"/>
  <pageSetup horizontalDpi="360" verticalDpi="360" orientation="portrait" paperSize="9" scale="85" r:id="rId5"/>
  <legacyDrawing r:id="rId4"/>
  <oleObjects>
    <oleObject progId="CorelDRAW.Graphic.12" shapeId="48405625" r:id="rId2"/>
    <oleObject progId="CorelDRAW.Graphic.12" shapeId="484056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teniski savez</cp:lastModifiedBy>
  <dcterms:created xsi:type="dcterms:W3CDTF">2017-07-28T09:51:46Z</dcterms:created>
  <dcterms:modified xsi:type="dcterms:W3CDTF">2017-11-17T08:56:04Z</dcterms:modified>
  <cp:category/>
  <cp:version/>
  <cp:contentType/>
  <cp:contentStatus/>
</cp:coreProperties>
</file>