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1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<sst xmlns="http://schemas.openxmlformats.org/spreadsheetml/2006/main" count="90" uniqueCount="62">
  <si>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</si>
  <si>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</si>
  <si>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</si>
  <si>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</si>
  <si>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</si>
  <si>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</si>
  <si>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</si>
  <si>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</si>
  <si>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</si>
  <si>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</si>
  <si>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</si>
  <si>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</si>
  <si>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</si>
  <si>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</si>
  <si>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</si>
  <si>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</si>
  <si>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</si>
  <si>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</si>
  <si>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</si>
  <si>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PETROVIC</t>
  </si>
  <si>
    <t>BYE</t>
  </si>
  <si>
    <t>RAZNATOVIC</t>
  </si>
  <si>
    <t>NAUMOSKI</t>
  </si>
  <si>
    <t>KOVACEVIC</t>
  </si>
  <si>
    <t>Rang DA</t>
  </si>
  <si>
    <t>#</t>
  </si>
  <si>
    <t>NOSIOCI</t>
  </si>
  <si>
    <t>LL</t>
  </si>
  <si>
    <t>UMESTO</t>
  </si>
  <si>
    <t>VREME ZREBA</t>
  </si>
  <si>
    <t>14:30H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</si>
  <si>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</si>
  <si>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</si>
  <si>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</si>
  <si>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</si>
  <si>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</si>
  <si>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</si>
  <si>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</si>
  <si>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</si>
  <si>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</si>
  <si>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</si>
  <si>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</si>
  <si>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</si>
  <si>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</si>
  <si>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</si>
  <si>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</si>
  <si>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</si>
  <si>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</si>
  <si>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LJUBICIC</t>
  </si>
  <si>
    <t>STAMENKOVIC</t>
  </si>
  <si>
    <t>STANISIC</t>
  </si>
  <si>
    <t>IVANOVIC</t>
  </si>
  <si>
    <t>76(6) 26 75</t>
  </si>
  <si>
    <t>67(6) 63 64</t>
  </si>
  <si>
    <t>60 60</t>
  </si>
  <si>
    <t>w.o.</t>
  </si>
  <si>
    <t>64 46 62</t>
  </si>
  <si>
    <t>60 61</t>
  </si>
  <si>
    <t>62 76(6)</t>
  </si>
  <si>
    <t>62 62</t>
  </si>
  <si>
    <t>63 63</t>
  </si>
  <si>
    <t>63 64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</si>
</sst>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5.11.2016.</v>
          </cell>
          <cell r="C10" t="str">
            <v>BEOGRAD,TK STEP IN</v>
          </cell>
          <cell r="D10" t="str">
            <v>III</v>
          </cell>
          <cell r="E10" t="str">
            <v>VLADIMIR ZIVANOVIC</v>
          </cell>
        </row>
        <row r="12">
          <cell r="A12" t="str">
            <v>14. god.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PETROVIĆ</v>
          </cell>
          <cell r="C7" t="str">
            <v>DOROTEJA</v>
          </cell>
          <cell r="D7" t="str">
            <v>HAR</v>
          </cell>
          <cell r="E7" t="str">
            <v>13.08.2003</v>
          </cell>
          <cell r="H7">
            <v>20</v>
          </cell>
          <cell r="O7" t="str">
            <v>DA</v>
          </cell>
        </row>
        <row r="8">
          <cell r="A8">
            <v>2</v>
          </cell>
          <cell r="B8" t="str">
            <v>KOVAČEVIĆ</v>
          </cell>
          <cell r="C8" t="str">
            <v>ANAMARIJA</v>
          </cell>
          <cell r="D8" t="str">
            <v>BAN</v>
          </cell>
          <cell r="E8" t="str">
            <v>25.11.2003</v>
          </cell>
          <cell r="H8">
            <v>31</v>
          </cell>
          <cell r="O8" t="str">
            <v>DA</v>
          </cell>
        </row>
        <row r="9">
          <cell r="A9">
            <v>3</v>
          </cell>
          <cell r="B9" t="str">
            <v>NAUMOSKI</v>
          </cell>
          <cell r="C9" t="str">
            <v>NIKOLINA</v>
          </cell>
          <cell r="D9" t="str">
            <v>CZ</v>
          </cell>
          <cell r="E9" t="str">
            <v>18.12.2002</v>
          </cell>
          <cell r="H9">
            <v>33</v>
          </cell>
          <cell r="O9" t="str">
            <v>DA</v>
          </cell>
        </row>
        <row r="10">
          <cell r="A10">
            <v>4</v>
          </cell>
          <cell r="B10" t="str">
            <v>LJUBIČIĆ</v>
          </cell>
          <cell r="C10" t="str">
            <v>KRISTINA</v>
          </cell>
          <cell r="D10" t="str">
            <v>TRI</v>
          </cell>
          <cell r="E10" t="str">
            <v>02.01.2003</v>
          </cell>
          <cell r="H10">
            <v>39</v>
          </cell>
          <cell r="O10" t="str">
            <v>DA</v>
          </cell>
        </row>
        <row r="11">
          <cell r="A11">
            <v>5</v>
          </cell>
          <cell r="B11" t="str">
            <v>MILOSAVLJEVIĆ</v>
          </cell>
          <cell r="C11" t="str">
            <v>ANA</v>
          </cell>
          <cell r="D11" t="str">
            <v>VID</v>
          </cell>
          <cell r="E11" t="str">
            <v>27.04.2003</v>
          </cell>
          <cell r="H11">
            <v>66</v>
          </cell>
          <cell r="O11" t="str">
            <v>DA</v>
          </cell>
        </row>
        <row r="12">
          <cell r="A12">
            <v>6</v>
          </cell>
          <cell r="B12" t="str">
            <v>STAMENKOVIĆ</v>
          </cell>
          <cell r="C12" t="str">
            <v>KRISTINA</v>
          </cell>
          <cell r="D12" t="str">
            <v>CZ</v>
          </cell>
          <cell r="E12" t="str">
            <v>01.07.2003</v>
          </cell>
          <cell r="H12">
            <v>67</v>
          </cell>
          <cell r="O12" t="str">
            <v>DA</v>
          </cell>
        </row>
        <row r="13">
          <cell r="A13">
            <v>7</v>
          </cell>
          <cell r="B13" t="str">
            <v>MIŠIĆ</v>
          </cell>
          <cell r="C13" t="str">
            <v>ADRIJANA</v>
          </cell>
          <cell r="D13" t="str">
            <v>ASN</v>
          </cell>
          <cell r="E13" t="str">
            <v>27.10.2003</v>
          </cell>
          <cell r="H13">
            <v>86</v>
          </cell>
          <cell r="O13" t="str">
            <v>DA</v>
          </cell>
        </row>
        <row r="14">
          <cell r="A14">
            <v>8</v>
          </cell>
          <cell r="B14" t="str">
            <v>LJUBA</v>
          </cell>
          <cell r="C14" t="str">
            <v>HRISTINA</v>
          </cell>
          <cell r="D14" t="str">
            <v>HAR</v>
          </cell>
          <cell r="E14" t="str">
            <v>15.10.2004</v>
          </cell>
          <cell r="H14">
            <v>112</v>
          </cell>
          <cell r="O14" t="str">
            <v>DA</v>
          </cell>
        </row>
        <row r="15">
          <cell r="A15">
            <v>9</v>
          </cell>
          <cell r="B15" t="str">
            <v>RAŽNATOVIĆ</v>
          </cell>
          <cell r="C15" t="str">
            <v>ANĐELA</v>
          </cell>
          <cell r="D15" t="str">
            <v>WS</v>
          </cell>
          <cell r="E15" t="str">
            <v>28.01.2004</v>
          </cell>
          <cell r="H15">
            <v>151</v>
          </cell>
          <cell r="O15" t="str">
            <v>DA</v>
          </cell>
        </row>
        <row r="16">
          <cell r="A16">
            <v>10</v>
          </cell>
          <cell r="B16" t="str">
            <v>STANIŠIĆ</v>
          </cell>
          <cell r="C16" t="str">
            <v>LANA</v>
          </cell>
          <cell r="D16" t="str">
            <v>TRI</v>
          </cell>
          <cell r="E16" t="str">
            <v>22.07.2004</v>
          </cell>
          <cell r="H16">
            <v>175</v>
          </cell>
          <cell r="O16" t="str">
            <v>DA</v>
          </cell>
        </row>
        <row r="17">
          <cell r="A17">
            <v>11</v>
          </cell>
          <cell r="B17" t="str">
            <v>IVANOVIĆ</v>
          </cell>
          <cell r="C17" t="str">
            <v>ELENA</v>
          </cell>
          <cell r="D17" t="str">
            <v>DJU</v>
          </cell>
          <cell r="E17" t="str">
            <v>18.02.2005</v>
          </cell>
          <cell r="H17">
            <v>178</v>
          </cell>
          <cell r="O17" t="str">
            <v>DA</v>
          </cell>
        </row>
        <row r="18">
          <cell r="A18">
            <v>12</v>
          </cell>
          <cell r="B18" t="str">
            <v>BRKIĆ</v>
          </cell>
          <cell r="C18" t="str">
            <v>UNA</v>
          </cell>
          <cell r="D18" t="str">
            <v>BAN</v>
          </cell>
          <cell r="E18" t="str">
            <v>03.05.2004</v>
          </cell>
          <cell r="H18">
            <v>193</v>
          </cell>
          <cell r="O18" t="str">
            <v>DA</v>
          </cell>
        </row>
        <row r="19">
          <cell r="A19">
            <v>13</v>
          </cell>
          <cell r="B19" t="str">
            <v>LAZAREVIĆ</v>
          </cell>
          <cell r="C19" t="str">
            <v>ANĐELA</v>
          </cell>
          <cell r="D19" t="str">
            <v>STG</v>
          </cell>
          <cell r="E19" t="str">
            <v>20.06.2005</v>
          </cell>
          <cell r="H19">
            <v>0</v>
          </cell>
          <cell r="O19" t="str">
            <v>DA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37" sqref="S37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9" t="str">
        <f>'[1]PODEŠAVANJA-NE BRISATI'!$A$10</f>
        <v>5.11.2016.</v>
      </c>
      <c r="B4" s="139"/>
      <c r="C4" s="139"/>
      <c r="D4" s="17"/>
      <c r="E4" s="17"/>
      <c r="F4" s="17" t="str">
        <f>'[1]PODEŠAVANJA-NE BRISATI'!$C$10</f>
        <v>BEOGRAD,TK STEP IN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14. god.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str">
        <f>IF($D7="","",VLOOKUP($D7,'[1]PRIPREMA DEVOJCICE GT'!$A$7:$P$22,15))</f>
        <v>DA</v>
      </c>
      <c r="C7" s="37">
        <f>IF($D7="","",VLOOKUP($D7,'[1]PRIPREMA DEVOJCICE GT'!$A$7:$P$22,16))</f>
        <v>0</v>
      </c>
      <c r="D7" s="38">
        <v>1</v>
      </c>
      <c r="E7" s="39" t="str">
        <f>UPPER(IF($D7="","",VLOOKUP($D7,'[1]PRIPREMA DEVOJCICE GT'!$A$7:$P$22,2)))</f>
        <v>PETROVIĆ</v>
      </c>
      <c r="F7" s="39" t="str">
        <f>IF($D7="","",VLOOKUP($D7,'[1]PRIPREMA DEVOJCICE GT'!$A$7:$P$22,3))</f>
        <v>DOROTEJA</v>
      </c>
      <c r="G7" s="39"/>
      <c r="H7" s="39" t="str">
        <f>IF($D7="","",VLOOKUP($D7,'[1]PRIPREMA DEVOJCICE GT'!$A$7:$P$22,4))</f>
        <v>HAR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DOROTEJA PETROVIĆ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/>
      <c r="J8" s="138" t="s">
        <v>19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20</v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59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ANĐELA RAZNATOVIC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136" t="s">
        <v>18</v>
      </c>
      <c r="K10" s="60"/>
      <c r="L10" s="40" t="s">
        <v>19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ANA MILOSAVLJEVIĆ</v>
      </c>
    </row>
    <row r="11" spans="1:22" s="47" customFormat="1" ht="9" customHeight="1">
      <c r="A11" s="49">
        <v>3</v>
      </c>
      <c r="B11" s="37" t="str">
        <f>IF($D11="","",VLOOKUP($D11,'[1]PRIPREMA DEVOJCICE GT'!$A$7:$P$22,15))</f>
        <v>DA</v>
      </c>
      <c r="C11" s="37">
        <f>IF($D11="","",VLOOKUP($D11,'[1]PRIPREMA DEVOJCICE GT'!$A$7:$P$22,16))</f>
        <v>0</v>
      </c>
      <c r="D11" s="38">
        <v>9</v>
      </c>
      <c r="E11" s="37" t="s">
        <v>21</v>
      </c>
      <c r="F11" s="37" t="str">
        <f>IF($D11="","",VLOOKUP($D11,'[1]PRIPREMA DEVOJCICE GT'!$A$7:$P$22,3))</f>
        <v>ANĐELA</v>
      </c>
      <c r="G11" s="37"/>
      <c r="H11" s="37" t="str">
        <f>IF($D11="","",VLOOKUP($D11,'[1]PRIPREMA DEVOJCICE GT'!$A$7:$P$22,4))</f>
        <v>WS</v>
      </c>
      <c r="I11" s="40"/>
      <c r="J11" s="59"/>
      <c r="K11" s="63"/>
      <c r="L11" s="59" t="s">
        <v>57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KRISTINA LJUBIČIĆ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/>
      <c r="J12" s="40" t="s">
        <v>21</v>
      </c>
      <c r="K12" s="65"/>
      <c r="L12" s="59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ANĐELA LAZAREVIĆ</v>
      </c>
    </row>
    <row r="13" spans="1:22" s="47" customFormat="1" ht="9" customHeight="1">
      <c r="A13" s="49">
        <v>4</v>
      </c>
      <c r="B13" s="37" t="str">
        <f>IF($D13="","",VLOOKUP($D13,'[1]PRIPREMA DEVOJCICE GT'!$A$7:$P$22,15))</f>
        <v>DA</v>
      </c>
      <c r="C13" s="37">
        <f>IF($D13="","",VLOOKUP($D13,'[1]PRIPREMA DEVOJCICE GT'!$A$7:$P$22,16))</f>
        <v>0</v>
      </c>
      <c r="D13" s="38">
        <v>5</v>
      </c>
      <c r="E13" s="37" t="str">
        <f>UPPER(IF($D13="","",VLOOKUP($D13,'[1]PRIPREMA DEVOJCICE GT'!$A$7:$P$22,2)))</f>
        <v>MILOSAVLJEVIĆ</v>
      </c>
      <c r="F13" s="37" t="str">
        <f>IF($D13="","",VLOOKUP($D13,'[1]PRIPREMA DEVOJCICE GT'!$A$7:$P$22,3))</f>
        <v>ANA</v>
      </c>
      <c r="G13" s="37"/>
      <c r="H13" s="37" t="str">
        <f>IF($D13="","",VLOOKUP($D13,'[1]PRIPREMA DEVOJCICE GT'!$A$7:$P$22,4))</f>
        <v>VID</v>
      </c>
      <c r="I13" s="66"/>
      <c r="J13" s="59" t="s">
        <v>52</v>
      </c>
      <c r="K13" s="41"/>
      <c r="L13" s="59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ADRIJANA MIŠIĆ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59"/>
      <c r="K14" s="41"/>
      <c r="L14" s="136" t="s">
        <v>18</v>
      </c>
      <c r="M14" s="60"/>
      <c r="N14" s="40" t="s">
        <v>19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KRISTINA STAMENKOVIĆ</v>
      </c>
    </row>
    <row r="15" spans="1:22" s="47" customFormat="1" ht="9" customHeight="1">
      <c r="A15" s="36">
        <v>5</v>
      </c>
      <c r="B15" s="37" t="str">
        <f>IF($D15="","",VLOOKUP($D15,'[1]PRIPREMA DEVOJCICE GT'!$A$7:$P$22,15))</f>
        <v>DA</v>
      </c>
      <c r="C15" s="37">
        <f>IF($D15="","",VLOOKUP($D15,'[1]PRIPREMA DEVOJCICE GT'!$A$7:$P$22,16))</f>
        <v>0</v>
      </c>
      <c r="D15" s="38">
        <v>4</v>
      </c>
      <c r="E15" s="39" t="str">
        <f>UPPER(IF($D15="","",VLOOKUP($D15,'[1]PRIPREMA DEVOJCICE GT'!$A$7:$P$22,2)))</f>
        <v>LJUBIČIĆ</v>
      </c>
      <c r="F15" s="39" t="str">
        <f>IF($D15="","",VLOOKUP($D15,'[1]PRIPREMA DEVOJCICE GT'!$A$7:$P$22,3))</f>
        <v>KRISTINA</v>
      </c>
      <c r="G15" s="39"/>
      <c r="H15" s="39" t="str">
        <f>IF($D15="","",VLOOKUP($D15,'[1]PRIPREMA DEVOJCICE GT'!$A$7:$P$22,4))</f>
        <v>TRI</v>
      </c>
      <c r="I15" s="68"/>
      <c r="J15" s="59"/>
      <c r="K15" s="41"/>
      <c r="L15" s="59"/>
      <c r="M15" s="64"/>
      <c r="N15" s="59" t="s">
        <v>59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UNA BRKIĆ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/>
      <c r="J16" s="40" t="s">
        <v>48</v>
      </c>
      <c r="K16" s="55"/>
      <c r="L16" s="59"/>
      <c r="M16" s="64"/>
      <c r="N16" s="137"/>
      <c r="O16" s="64"/>
      <c r="P16" s="44"/>
      <c r="Q16" s="45"/>
      <c r="R16" s="46"/>
      <c r="T16" s="69" t="e">
        <f>#REF!</f>
        <v>#REF!</v>
      </c>
      <c r="V16" s="56" t="str">
        <f>F$25&amp;" "&amp;E$25</f>
        <v>LANA STANIŠIĆ</v>
      </c>
    </row>
    <row r="17" spans="1:22" s="47" customFormat="1" ht="9" customHeight="1">
      <c r="A17" s="49">
        <v>6</v>
      </c>
      <c r="B17" s="37" t="str">
        <f>IF($D17="","",VLOOKUP($D17,'[1]PRIPREMA DEVOJCICE GT'!$A$7:$P$22,15))</f>
        <v>DA</v>
      </c>
      <c r="C17" s="37">
        <f>IF($D17="","",VLOOKUP($D17,'[1]PRIPREMA DEVOJCICE GT'!$A$7:$P$22,16))</f>
        <v>0</v>
      </c>
      <c r="D17" s="38">
        <v>13</v>
      </c>
      <c r="E17" s="37" t="str">
        <f>UPPER(IF($D17="","",VLOOKUP($D17,'[1]PRIPREMA DEVOJCICE GT'!$A$7:$P$22,2)))</f>
        <v>LAZAREVIĆ</v>
      </c>
      <c r="F17" s="37" t="str">
        <f>IF($D17="","",VLOOKUP($D17,'[1]PRIPREMA DEVOJCICE GT'!$A$7:$P$22,3))</f>
        <v>ANĐELA</v>
      </c>
      <c r="G17" s="37"/>
      <c r="H17" s="37" t="str">
        <f>IF($D17="","",VLOOKUP($D17,'[1]PRIPREMA DEVOJCICE GT'!$A$7:$P$22,4))</f>
        <v>STG</v>
      </c>
      <c r="I17" s="57"/>
      <c r="J17" s="59" t="s">
        <v>53</v>
      </c>
      <c r="K17" s="58"/>
      <c r="L17" s="59"/>
      <c r="M17" s="64"/>
      <c r="N17" s="137"/>
      <c r="O17" s="64"/>
      <c r="P17" s="44"/>
      <c r="Q17" s="45"/>
      <c r="R17" s="46"/>
      <c r="V17" s="56" t="str">
        <f>F$27&amp;" "&amp;E$27</f>
        <v> BYE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136" t="s">
        <v>18</v>
      </c>
      <c r="K18" s="60"/>
      <c r="L18" s="40" t="s">
        <v>49</v>
      </c>
      <c r="M18" s="70"/>
      <c r="N18" s="137"/>
      <c r="O18" s="64"/>
      <c r="P18" s="44"/>
      <c r="Q18" s="45"/>
      <c r="R18" s="46"/>
      <c r="V18" s="56" t="str">
        <f>F$29&amp;" "&amp;E$29</f>
        <v>NIKOLINA NAUMOSKI</v>
      </c>
    </row>
    <row r="19" spans="1:22" s="47" customFormat="1" ht="9" customHeight="1">
      <c r="A19" s="49">
        <v>7</v>
      </c>
      <c r="B19" s="37" t="str">
        <f>IF($D19="","",VLOOKUP($D19,'[1]PRIPREMA DEVOJCICE GT'!$A$7:$P$22,15))</f>
        <v>DA</v>
      </c>
      <c r="C19" s="37">
        <f>IF($D19="","",VLOOKUP($D19,'[1]PRIPREMA DEVOJCICE GT'!$A$7:$P$22,16))</f>
        <v>0</v>
      </c>
      <c r="D19" s="38">
        <v>7</v>
      </c>
      <c r="E19" s="37" t="str">
        <f>UPPER(IF($D19="","",VLOOKUP($D19,'[1]PRIPREMA DEVOJCICE GT'!$A$7:$P$22,2)))</f>
        <v>MIŠIĆ</v>
      </c>
      <c r="F19" s="37" t="str">
        <f>IF($D19="","",VLOOKUP($D19,'[1]PRIPREMA DEVOJCICE GT'!$A$7:$P$22,3))</f>
        <v>ADRIJANA</v>
      </c>
      <c r="G19" s="37"/>
      <c r="H19" s="37" t="str">
        <f>IF($D19="","",VLOOKUP($D19,'[1]PRIPREMA DEVOJCICE GT'!$A$7:$P$22,4))</f>
        <v>ASN</v>
      </c>
      <c r="I19" s="40"/>
      <c r="J19" s="59"/>
      <c r="K19" s="63"/>
      <c r="L19" s="59" t="s">
        <v>58</v>
      </c>
      <c r="M19" s="62"/>
      <c r="N19" s="137"/>
      <c r="O19" s="64"/>
      <c r="P19" s="44"/>
      <c r="Q19" s="45"/>
      <c r="R19" s="46"/>
      <c r="V19" s="56" t="str">
        <f>F$31&amp;" "&amp;E$31</f>
        <v>HRISTINA LJUBA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/>
      <c r="J20" s="40" t="s">
        <v>49</v>
      </c>
      <c r="K20" s="65"/>
      <c r="L20" s="59"/>
      <c r="M20" s="62"/>
      <c r="N20" s="137"/>
      <c r="O20" s="64"/>
      <c r="P20" s="44"/>
      <c r="Q20" s="45"/>
      <c r="R20" s="46"/>
      <c r="V20" s="56" t="str">
        <f>F$33&amp;" "&amp;E$33</f>
        <v>ELENA IVANOVIĆ</v>
      </c>
    </row>
    <row r="21" spans="1:22" s="47" customFormat="1" ht="9" customHeight="1">
      <c r="A21" s="49">
        <v>8</v>
      </c>
      <c r="B21" s="37" t="str">
        <f>IF($D21="","",VLOOKUP($D21,'[1]PRIPREMA DEVOJCICE GT'!$A$7:$P$22,15))</f>
        <v>DA</v>
      </c>
      <c r="C21" s="37">
        <f>IF($D21="","",VLOOKUP($D21,'[1]PRIPREMA DEVOJCICE GT'!$A$7:$P$22,16))</f>
        <v>0</v>
      </c>
      <c r="D21" s="38">
        <v>6</v>
      </c>
      <c r="E21" s="37" t="str">
        <f>UPPER(IF($D21="","",VLOOKUP($D21,'[1]PRIPREMA DEVOJCICE GT'!$A$7:$P$22,2)))</f>
        <v>STAMENKOVIĆ</v>
      </c>
      <c r="F21" s="37" t="str">
        <f>IF($D21="","",VLOOKUP($D21,'[1]PRIPREMA DEVOJCICE GT'!$A$7:$P$22,3))</f>
        <v>KRISTINA</v>
      </c>
      <c r="G21" s="37"/>
      <c r="H21" s="37" t="str">
        <f>IF($D21="","",VLOOKUP($D21,'[1]PRIPREMA DEVOJCICE GT'!$A$7:$P$22,4))</f>
        <v>CZ</v>
      </c>
      <c r="I21" s="66"/>
      <c r="J21" s="59" t="s">
        <v>54</v>
      </c>
      <c r="K21" s="41"/>
      <c r="L21" s="59"/>
      <c r="M21" s="62"/>
      <c r="N21" s="137"/>
      <c r="O21" s="64"/>
      <c r="P21" s="44"/>
      <c r="Q21" s="45"/>
      <c r="R21" s="46"/>
      <c r="V21" s="56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59"/>
      <c r="K22" s="41"/>
      <c r="L22" s="59"/>
      <c r="M22" s="62"/>
      <c r="N22" s="136" t="s">
        <v>18</v>
      </c>
      <c r="O22" s="60"/>
      <c r="P22" s="40" t="s">
        <v>19</v>
      </c>
      <c r="Q22" s="61"/>
      <c r="R22" s="46"/>
      <c r="V22" s="56" t="str">
        <f>F$37&amp;" "&amp;E$37</f>
        <v>ANAMARIJA KOVAČEVIĆ</v>
      </c>
    </row>
    <row r="23" spans="1:22" s="47" customFormat="1" ht="9" customHeight="1">
      <c r="A23" s="49">
        <v>9</v>
      </c>
      <c r="B23" s="37" t="str">
        <f>IF($D23="","",VLOOKUP($D23,'[1]PRIPREMA DEVOJCICE GT'!$A$7:$P$22,15))</f>
        <v>DA</v>
      </c>
      <c r="C23" s="37">
        <f>IF($D23="","",VLOOKUP($D23,'[1]PRIPREMA DEVOJCICE GT'!$A$7:$P$22,16))</f>
        <v>0</v>
      </c>
      <c r="D23" s="38">
        <v>12</v>
      </c>
      <c r="E23" s="37" t="str">
        <f>UPPER(IF($D23="","",VLOOKUP($D23,'[1]PRIPREMA DEVOJCICE GT'!$A$7:$P$22,2)))</f>
        <v>BRKIĆ</v>
      </c>
      <c r="F23" s="37" t="str">
        <f>IF($D23="","",VLOOKUP($D23,'[1]PRIPREMA DEVOJCICE GT'!$A$7:$P$22,3))</f>
        <v>UNA</v>
      </c>
      <c r="G23" s="37"/>
      <c r="H23" s="37" t="str">
        <f>IF($D23="","",VLOOKUP($D23,'[1]PRIPREMA DEVOJCICE GT'!$A$7:$P$22,4))</f>
        <v>BAN</v>
      </c>
      <c r="I23" s="40"/>
      <c r="J23" s="59"/>
      <c r="K23" s="41"/>
      <c r="L23" s="59"/>
      <c r="M23" s="62"/>
      <c r="N23" s="59"/>
      <c r="O23" s="64"/>
      <c r="P23" s="59" t="s">
        <v>57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/>
      <c r="J24" s="40" t="s">
        <v>50</v>
      </c>
      <c r="K24" s="55"/>
      <c r="L24" s="59"/>
      <c r="M24" s="62"/>
      <c r="N24" s="137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 t="str">
        <f>IF($D25="","",VLOOKUP($D25,'[1]PRIPREMA DEVOJCICE GT'!$A$7:$P$22,15))</f>
        <v>DA</v>
      </c>
      <c r="C25" s="37">
        <f>IF($D25="","",VLOOKUP($D25,'[1]PRIPREMA DEVOJCICE GT'!$A$7:$P$22,16))</f>
        <v>0</v>
      </c>
      <c r="D25" s="38">
        <v>10</v>
      </c>
      <c r="E25" s="37" t="str">
        <f>UPPER(IF($D25="","",VLOOKUP($D25,'[1]PRIPREMA DEVOJCICE GT'!$A$7:$P$22,2)))</f>
        <v>STANIŠIĆ</v>
      </c>
      <c r="F25" s="37" t="str">
        <f>IF($D25="","",VLOOKUP($D25,'[1]PRIPREMA DEVOJCICE GT'!$A$7:$P$22,3))</f>
        <v>LANA</v>
      </c>
      <c r="G25" s="37"/>
      <c r="H25" s="37" t="str">
        <f>IF($D25="","",VLOOKUP($D25,'[1]PRIPREMA DEVOJCICE GT'!$A$7:$P$22,4))</f>
        <v>TRI</v>
      </c>
      <c r="I25" s="57"/>
      <c r="J25" s="59" t="s">
        <v>55</v>
      </c>
      <c r="K25" s="58"/>
      <c r="L25" s="59"/>
      <c r="M25" s="62"/>
      <c r="N25" s="137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136" t="s">
        <v>18</v>
      </c>
      <c r="K26" s="60"/>
      <c r="L26" s="40" t="s">
        <v>50</v>
      </c>
      <c r="M26" s="61"/>
      <c r="N26" s="137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 t="s">
        <v>20</v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59"/>
      <c r="K27" s="63"/>
      <c r="L27" s="59" t="s">
        <v>59</v>
      </c>
      <c r="M27" s="64"/>
      <c r="N27" s="137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/>
      <c r="J28" s="138" t="s">
        <v>22</v>
      </c>
      <c r="K28" s="65"/>
      <c r="L28" s="59"/>
      <c r="M28" s="64"/>
      <c r="N28" s="137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 t="str">
        <f>IF($D29="","",VLOOKUP($D29,'[1]PRIPREMA DEVOJCICE GT'!$A$7:$P$22,15))</f>
        <v>DA</v>
      </c>
      <c r="C29" s="37">
        <f>IF($D29="","",VLOOKUP($D29,'[1]PRIPREMA DEVOJCICE GT'!$A$7:$P$22,16))</f>
        <v>0</v>
      </c>
      <c r="D29" s="38">
        <v>3</v>
      </c>
      <c r="E29" s="39" t="str">
        <f>UPPER(IF($D29="","",VLOOKUP($D29,'[1]PRIPREMA DEVOJCICE GT'!$A$7:$P$22,2)))</f>
        <v>NAUMOSKI</v>
      </c>
      <c r="F29" s="39" t="str">
        <f>IF($D29="","",VLOOKUP($D29,'[1]PRIPREMA DEVOJCICE GT'!$A$7:$P$22,3))</f>
        <v>NIKOLINA</v>
      </c>
      <c r="G29" s="39"/>
      <c r="H29" s="39" t="str">
        <f>IF($D29="","",VLOOKUP($D29,'[1]PRIPREMA DEVOJCICE GT'!$A$7:$P$22,4))</f>
        <v>CZ</v>
      </c>
      <c r="I29" s="66"/>
      <c r="J29" s="59"/>
      <c r="K29" s="41"/>
      <c r="L29" s="59"/>
      <c r="M29" s="64"/>
      <c r="N29" s="137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59"/>
      <c r="K30" s="41"/>
      <c r="L30" s="136" t="s">
        <v>18</v>
      </c>
      <c r="M30" s="60"/>
      <c r="N30" s="40" t="s">
        <v>23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 t="str">
        <f>IF($D31="","",VLOOKUP($D31,'[1]PRIPREMA DEVOJCICE GT'!$A$7:$P$22,15))</f>
        <v>DA</v>
      </c>
      <c r="C31" s="37">
        <f>IF($D31="","",VLOOKUP($D31,'[1]PRIPREMA DEVOJCICE GT'!$A$7:$P$22,16))</f>
        <v>0</v>
      </c>
      <c r="D31" s="38">
        <v>8</v>
      </c>
      <c r="E31" s="37" t="str">
        <f>UPPER(IF($D31="","",VLOOKUP($D31,'[1]PRIPREMA DEVOJCICE GT'!$A$7:$P$22,2)))</f>
        <v>LJUBA</v>
      </c>
      <c r="F31" s="37" t="str">
        <f>IF($D31="","",VLOOKUP($D31,'[1]PRIPREMA DEVOJCICE GT'!$A$7:$P$22,3))</f>
        <v>HRISTINA</v>
      </c>
      <c r="G31" s="37"/>
      <c r="H31" s="37" t="str">
        <f>IF($D31="","",VLOOKUP($D31,'[1]PRIPREMA DEVOJCICE GT'!$A$7:$P$22,4))</f>
        <v>HAR</v>
      </c>
      <c r="I31" s="68"/>
      <c r="J31" s="59"/>
      <c r="K31" s="41"/>
      <c r="L31" s="59"/>
      <c r="M31" s="64"/>
      <c r="N31" s="59" t="s">
        <v>61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/>
      <c r="J32" s="40" t="s">
        <v>51</v>
      </c>
      <c r="K32" s="55"/>
      <c r="L32" s="59"/>
      <c r="M32" s="64"/>
      <c r="N32" s="137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 t="str">
        <f>IF($D33="","",VLOOKUP($D33,'[1]PRIPREMA DEVOJCICE GT'!$A$7:$P$22,15))</f>
        <v>DA</v>
      </c>
      <c r="C33" s="37">
        <f>IF($D33="","",VLOOKUP($D33,'[1]PRIPREMA DEVOJCICE GT'!$A$7:$P$22,16))</f>
        <v>0</v>
      </c>
      <c r="D33" s="38">
        <v>11</v>
      </c>
      <c r="E33" s="37" t="str">
        <f>UPPER(IF($D33="","",VLOOKUP($D33,'[1]PRIPREMA DEVOJCICE GT'!$A$7:$P$22,2)))</f>
        <v>IVANOVIĆ</v>
      </c>
      <c r="F33" s="37" t="str">
        <f>IF($D33="","",VLOOKUP($D33,'[1]PRIPREMA DEVOJCICE GT'!$A$7:$P$22,3))</f>
        <v>ELENA</v>
      </c>
      <c r="G33" s="37"/>
      <c r="H33" s="37" t="str">
        <f>IF($D33="","",VLOOKUP($D33,'[1]PRIPREMA DEVOJCICE GT'!$A$7:$P$22,4))</f>
        <v>DJU</v>
      </c>
      <c r="I33" s="57"/>
      <c r="J33" s="59" t="s">
        <v>56</v>
      </c>
      <c r="K33" s="58"/>
      <c r="L33" s="59"/>
      <c r="M33" s="64"/>
      <c r="N33" s="137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136" t="s">
        <v>18</v>
      </c>
      <c r="K34" s="60"/>
      <c r="L34" s="40" t="s">
        <v>23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 t="s">
        <v>20</v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59"/>
      <c r="K35" s="63"/>
      <c r="L35" s="59" t="s">
        <v>60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/>
      <c r="J36" s="138" t="s">
        <v>23</v>
      </c>
      <c r="K36" s="65"/>
      <c r="L36" s="59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 t="str">
        <f>IF($D37="","",VLOOKUP($D37,'[1]PRIPREMA DEVOJCICE GT'!$A$7:$P$22,15))</f>
        <v>DA</v>
      </c>
      <c r="C37" s="37">
        <f>IF($D37="","",VLOOKUP($D37,'[1]PRIPREMA DEVOJCICE GT'!$A$7:$P$22,16))</f>
        <v>0</v>
      </c>
      <c r="D37" s="38">
        <v>2</v>
      </c>
      <c r="E37" s="39" t="str">
        <f>UPPER(IF($D37="","",VLOOKUP($D37,'[1]PRIPREMA DEVOJCICE GT'!$A$7:$P$22,2)))</f>
        <v>KOVAČEVIĆ</v>
      </c>
      <c r="F37" s="39" t="str">
        <f>IF($D37="","",VLOOKUP($D37,'[1]PRIPREMA DEVOJCICE GT'!$A$7:$P$22,3))</f>
        <v>ANAMARIJA</v>
      </c>
      <c r="G37" s="37"/>
      <c r="H37" s="39" t="str">
        <f>IF($D37="","",VLOOKUP($D37,'[1]PRIPREMA DEVOJCICE GT'!$A$7:$P$22,4))</f>
        <v>BAN</v>
      </c>
      <c r="I37" s="66"/>
      <c r="J37" s="59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24</v>
      </c>
      <c r="B71" s="87"/>
      <c r="C71" s="88"/>
      <c r="D71" s="89" t="s">
        <v>25</v>
      </c>
      <c r="E71" s="90" t="s">
        <v>26</v>
      </c>
      <c r="F71" s="89"/>
      <c r="G71" s="91"/>
      <c r="H71" s="92"/>
      <c r="I71" s="89" t="s">
        <v>25</v>
      </c>
      <c r="J71" s="90" t="s">
        <v>27</v>
      </c>
      <c r="K71" s="93"/>
      <c r="L71" s="90" t="s">
        <v>28</v>
      </c>
      <c r="M71" s="94"/>
      <c r="N71" s="95" t="s">
        <v>29</v>
      </c>
      <c r="O71" s="95"/>
      <c r="P71" s="96" t="s">
        <v>30</v>
      </c>
      <c r="Q71" s="97"/>
    </row>
    <row r="72" spans="1:17" s="98" customFormat="1" ht="9" customHeight="1">
      <c r="A72" s="99" t="s">
        <v>31</v>
      </c>
      <c r="B72" s="100"/>
      <c r="C72" s="101"/>
      <c r="D72" s="102">
        <v>1</v>
      </c>
      <c r="E72" s="103" t="str">
        <f>'[1]PRIPREMA DEVOJCICE GT'!B7</f>
        <v>PETROVIĆ</v>
      </c>
      <c r="F72" s="103" t="str">
        <f>'[1]PRIPREMA DEVOJCICE GT'!C7</f>
        <v>DOROTEJA</v>
      </c>
      <c r="G72" s="104"/>
      <c r="H72" s="105"/>
      <c r="I72" s="106" t="s">
        <v>32</v>
      </c>
      <c r="J72" s="100"/>
      <c r="K72" s="107"/>
      <c r="L72" s="100"/>
      <c r="M72" s="108"/>
      <c r="N72" s="109" t="s">
        <v>33</v>
      </c>
      <c r="O72" s="110"/>
      <c r="P72" s="110"/>
      <c r="Q72" s="111"/>
    </row>
    <row r="73" spans="1:17" s="98" customFormat="1" ht="9" customHeight="1">
      <c r="A73" s="99" t="s">
        <v>34</v>
      </c>
      <c r="B73" s="100"/>
      <c r="C73" s="112">
        <f>'[1]PRIPREMA DEVOJCICE GT'!H7</f>
        <v>20</v>
      </c>
      <c r="D73" s="102">
        <v>2</v>
      </c>
      <c r="E73" s="103" t="str">
        <f>'[1]PRIPREMA DEVOJCICE GT'!B8</f>
        <v>KOVAČEVIĆ</v>
      </c>
      <c r="F73" s="103" t="str">
        <f>'[1]PRIPREMA DEVOJCICE GT'!C8</f>
        <v>ANAMARIJA</v>
      </c>
      <c r="G73" s="104"/>
      <c r="H73" s="105"/>
      <c r="I73" s="106" t="s">
        <v>35</v>
      </c>
      <c r="J73" s="100"/>
      <c r="K73" s="107"/>
      <c r="L73" s="100"/>
      <c r="M73" s="108"/>
      <c r="N73" s="113"/>
      <c r="O73" s="114"/>
      <c r="P73" s="114"/>
      <c r="Q73" s="115"/>
    </row>
    <row r="74" spans="1:17" s="98" customFormat="1" ht="9" customHeight="1">
      <c r="A74" s="116" t="s">
        <v>36</v>
      </c>
      <c r="B74" s="117"/>
      <c r="C74" s="118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0</v>
      </c>
      <c r="D74" s="102">
        <v>3</v>
      </c>
      <c r="E74" s="103" t="str">
        <f>'[1]PRIPREMA DEVOJCICE GT'!B9</f>
        <v>NAUMOSKI</v>
      </c>
      <c r="F74" s="103" t="str">
        <f>'[1]PRIPREMA DEVOJCICE GT'!C9</f>
        <v>NIKOLINA</v>
      </c>
      <c r="G74" s="104"/>
      <c r="H74" s="105"/>
      <c r="I74" s="106" t="s">
        <v>37</v>
      </c>
      <c r="J74" s="100"/>
      <c r="K74" s="107"/>
      <c r="L74" s="100"/>
      <c r="M74" s="108"/>
      <c r="N74" s="109" t="s">
        <v>38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 t="str">
        <f>'[1]PRIPREMA DEVOJCICE GT'!B10</f>
        <v>LJUBIČIĆ</v>
      </c>
      <c r="F75" s="103" t="str">
        <f>'[1]PRIPREMA DEVOJCICE GT'!C10</f>
        <v>KRISTINA</v>
      </c>
      <c r="G75" s="104"/>
      <c r="H75" s="105"/>
      <c r="I75" s="106" t="s">
        <v>39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40</v>
      </c>
      <c r="B76" s="122"/>
      <c r="C76" s="123"/>
      <c r="D76" s="102"/>
      <c r="E76" s="104"/>
      <c r="F76" s="124"/>
      <c r="G76" s="104"/>
      <c r="H76" s="105"/>
      <c r="I76" s="106" t="s">
        <v>41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31</v>
      </c>
      <c r="B77" s="100"/>
      <c r="C77" s="101"/>
      <c r="D77" s="102"/>
      <c r="E77" s="104"/>
      <c r="F77" s="124"/>
      <c r="G77" s="104"/>
      <c r="H77" s="105"/>
      <c r="I77" s="106" t="s">
        <v>42</v>
      </c>
      <c r="J77" s="100"/>
      <c r="K77" s="107"/>
      <c r="L77" s="100"/>
      <c r="M77" s="108"/>
      <c r="N77" s="109" t="s">
        <v>43</v>
      </c>
      <c r="O77" s="110"/>
      <c r="P77" s="110"/>
      <c r="Q77" s="111"/>
    </row>
    <row r="78" spans="1:17" s="98" customFormat="1" ht="9" customHeight="1">
      <c r="A78" s="99" t="s">
        <v>44</v>
      </c>
      <c r="B78" s="100"/>
      <c r="C78" s="126">
        <f>'[1]PRIPREMA DEVOJCICE GT'!H7</f>
        <v>20</v>
      </c>
      <c r="D78" s="102"/>
      <c r="E78" s="104"/>
      <c r="F78" s="124"/>
      <c r="G78" s="104"/>
      <c r="H78" s="105"/>
      <c r="I78" s="106" t="s">
        <v>45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46</v>
      </c>
      <c r="B79" s="117"/>
      <c r="C79" s="127">
        <f>'[1]PRIPREMA DEVOJCICE GT'!H10</f>
        <v>39</v>
      </c>
      <c r="D79" s="128"/>
      <c r="E79" s="129"/>
      <c r="F79" s="130"/>
      <c r="G79" s="129"/>
      <c r="H79" s="131"/>
      <c r="I79" s="132" t="s">
        <v>47</v>
      </c>
      <c r="J79" s="117"/>
      <c r="K79" s="125"/>
      <c r="L79" s="117"/>
      <c r="M79" s="115"/>
      <c r="N79" s="117" t="str">
        <f>Q4</f>
        <v>VLADIMIR ZIVANOVIC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139211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2016-11-04T13:32:30Z</dcterms:created>
  <dcterms:modified xsi:type="dcterms:W3CDTF">2016-11-08T12:40:22Z</dcterms:modified>
  <cp:category/>
  <cp:version/>
  <cp:contentType/>
  <cp:contentStatus/>
</cp:coreProperties>
</file>